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МАШИНИСТКА\РАБОТА\Постановление № 111 от 03.04.2026\"/>
    </mc:Choice>
  </mc:AlternateContent>
  <xr:revisionPtr revIDLastSave="0" documentId="13_ncr:1_{B266DDD8-6791-4323-BF85-6A94A9814967}" xr6:coauthVersionLast="47" xr6:coauthVersionMax="47" xr10:uidLastSave="{00000000-0000-0000-0000-000000000000}"/>
  <bookViews>
    <workbookView xWindow="36" yWindow="0" windowWidth="22512" windowHeight="12504" xr2:uid="{6B7A9FC0-036A-4B95-B06A-595F3FE93353}"/>
  </bookViews>
  <sheets>
    <sheet name="вся м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H15" i="1"/>
  <c r="H16" i="1"/>
  <c r="H46" i="1"/>
  <c r="I46" i="1" s="1"/>
  <c r="I48" i="1"/>
  <c r="I47" i="1"/>
  <c r="E40" i="1"/>
  <c r="I45" i="1"/>
  <c r="I43" i="1"/>
  <c r="E16" i="1"/>
  <c r="D15" i="1" l="1"/>
  <c r="D20" i="1" l="1"/>
  <c r="I38" i="1"/>
  <c r="E15" i="1" l="1"/>
  <c r="E14" i="1" l="1"/>
  <c r="F16" i="1"/>
  <c r="G16" i="1"/>
  <c r="F15" i="1"/>
  <c r="D16" i="1"/>
  <c r="I18" i="1"/>
  <c r="I35" i="1"/>
  <c r="E36" i="1"/>
  <c r="F36" i="1"/>
  <c r="G36" i="1"/>
  <c r="H36" i="1"/>
  <c r="D36" i="1"/>
  <c r="I19" i="1"/>
  <c r="I21" i="1"/>
  <c r="I31" i="1"/>
  <c r="I32" i="1"/>
  <c r="E30" i="1"/>
  <c r="I30" i="1" s="1"/>
  <c r="D27" i="1"/>
  <c r="I22" i="1"/>
  <c r="H20" i="1"/>
  <c r="G20" i="1"/>
  <c r="F20" i="1"/>
  <c r="E20" i="1"/>
  <c r="J36" i="1" l="1"/>
  <c r="I16" i="1"/>
  <c r="I20" i="1"/>
  <c r="I15" i="1"/>
  <c r="I17" i="1"/>
  <c r="G17" i="1"/>
  <c r="G24" i="1"/>
  <c r="H24" i="1"/>
  <c r="I37" i="1"/>
  <c r="I36" i="1" s="1"/>
  <c r="E33" i="1"/>
  <c r="F33" i="1"/>
  <c r="G33" i="1"/>
  <c r="H33" i="1"/>
  <c r="D33" i="1"/>
  <c r="I34" i="1"/>
  <c r="I26" i="1"/>
  <c r="J16" i="1" s="1"/>
  <c r="I25" i="1"/>
  <c r="F17" i="1"/>
  <c r="H17" i="1"/>
  <c r="I33" i="1" l="1"/>
  <c r="J14" i="1"/>
  <c r="J15" i="1"/>
  <c r="D14" i="1"/>
  <c r="G14" i="1"/>
  <c r="H14" i="1"/>
  <c r="F14" i="1"/>
  <c r="I14" i="1" l="1"/>
  <c r="D17" i="1"/>
  <c r="F24" i="1"/>
  <c r="E24" i="1"/>
  <c r="D24" i="1"/>
  <c r="E17" i="1"/>
  <c r="J17" i="1" l="1"/>
  <c r="I24" i="1"/>
</calcChain>
</file>

<file path=xl/sharedStrings.xml><?xml version="1.0" encoding="utf-8"?>
<sst xmlns="http://schemas.openxmlformats.org/spreadsheetml/2006/main" count="72" uniqueCount="32">
  <si>
    <t>№ п/п</t>
  </si>
  <si>
    <t xml:space="preserve">Источник    
финансирования  </t>
  </si>
  <si>
    <t>областной бюджет</t>
  </si>
  <si>
    <t xml:space="preserve">местный бюджет </t>
  </si>
  <si>
    <t>к Муниципальной программе</t>
  </si>
  <si>
    <t>всего</t>
  </si>
  <si>
    <t>Муниципальная программа Кильмезского района
 «Развитие коммунальной, жилищной,  транспортной инфраструктуры, строительства и архитектуры»</t>
  </si>
  <si>
    <t>Развитие транспортной инфраструктуры</t>
  </si>
  <si>
    <t xml:space="preserve">Об энергосбережении и повышении энергетической эффективности </t>
  </si>
  <si>
    <t>2024 г.</t>
  </si>
  <si>
    <t>2025 г.</t>
  </si>
  <si>
    <t>2026 г.</t>
  </si>
  <si>
    <t>2027 г.</t>
  </si>
  <si>
    <t>2028 г.</t>
  </si>
  <si>
    <t>Наименование муниципальной программы, отдельного мероприятия</t>
  </si>
  <si>
    <t>Расходы, тыс. рублей</t>
  </si>
  <si>
    <t>Ресурсное обеспечение Муниципальной программы</t>
  </si>
  <si>
    <t xml:space="preserve"> Безопасность дорожного движения </t>
  </si>
  <si>
    <t xml:space="preserve">Организация в границах поселений входящих в состав муниципального района. электро-, тепло-, газа- и водоснабжения населения, водоотведения, снабжения населения топливом  в пределах полномочий, установленных законодательством РФ
</t>
  </si>
  <si>
    <t>Подготовка объектов коммунальной инфраструктуры к работе в осенне -зимний период</t>
  </si>
  <si>
    <t>Обеспечение строительной документацией в соответствии с Градостроительным кодексом РФ</t>
  </si>
  <si>
    <t>Приобретение подвижного состава пассажирского транспорта общего пользования</t>
  </si>
  <si>
    <t>итого,             тыс. рублей</t>
  </si>
  <si>
    <t>УТВЕРЖДЕНО</t>
  </si>
  <si>
    <t>постановлением администрации</t>
  </si>
  <si>
    <t>Кильмезского района</t>
  </si>
  <si>
    <t>Проведение мероприятий по текущему ремонту дошкольных учреждений</t>
  </si>
  <si>
    <t>Приложение № 17</t>
  </si>
  <si>
    <t xml:space="preserve"> о проведении ремонта и обустройства квартиры для граждан, пострадавших в результате пожара в многоквартирном доме 
в пгт Кильмезь Кильмезского района Кировской области</t>
  </si>
  <si>
    <t>Создание мест (площадок) накопления ТКО</t>
  </si>
  <si>
    <t>Приложение № 3</t>
  </si>
  <si>
    <t>от 03.04.2026 №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</si>
</sst>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6"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0" xfId="0" applyFont="1" applyFill="1"/>
    <xf numFmtId="0" fontId="0" fillId="3" borderId="0" xfId="0" applyFill="1"/>
    <xf numFmtId="0" fontId="3" fillId="2" borderId="4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165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3" fillId="3" borderId="4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166" fontId="1" fillId="4" borderId="1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0" fontId="1" fillId="4" borderId="0" xfId="0" applyFont="1" applyFill="1"/>
    <xf numFmtId="0" fontId="0" fillId="4" borderId="0" xfId="0" applyFill="1"/>
    <xf numFmtId="0" fontId="1" fillId="4" borderId="1" xfId="0" applyFont="1" applyFill="1" applyBorder="1"/>
    <xf numFmtId="0" fontId="3" fillId="4" borderId="1" xfId="0" applyFont="1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7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3" borderId="2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wrapText="1"/>
    </xf>
    <xf numFmtId="0" fontId="1" fillId="4" borderId="7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A4C9-9254-4036-93EA-20B926C03C0D}">
  <sheetPr>
    <pageSetUpPr fitToPage="1"/>
  </sheetPr>
  <dimension ref="A2:K48"/>
  <sheetViews>
    <sheetView tabSelected="1" topLeftCell="A42" zoomScale="90" zoomScaleNormal="90" workbookViewId="0">
      <selection sqref="A1:I48"/>
    </sheetView>
  </sheetViews>
  <sheetFormatPr defaultRowHeight="15.6"/>
  <cols>
    <col min="1" max="1" width="4.3984375" style="10" customWidth="1"/>
    <col min="2" max="2" width="27.296875" style="1" customWidth="1"/>
    <col min="3" max="3" width="14.09765625" style="1" customWidth="1"/>
    <col min="4" max="4" width="15.59765625" style="1" customWidth="1"/>
    <col min="5" max="5" width="15" style="1" customWidth="1"/>
    <col min="6" max="6" width="17.296875" style="1" customWidth="1"/>
    <col min="7" max="7" width="16.59765625" style="1" customWidth="1"/>
    <col min="8" max="8" width="17.296875" style="1" customWidth="1"/>
    <col min="9" max="9" width="15.3984375" style="12" customWidth="1"/>
    <col min="10" max="10" width="17.59765625" style="1" customWidth="1"/>
    <col min="11" max="11" width="9.09765625" style="1"/>
  </cols>
  <sheetData>
    <row r="2" spans="1:10">
      <c r="G2" s="61" t="s">
        <v>30</v>
      </c>
      <c r="H2" s="61"/>
      <c r="I2" s="61"/>
    </row>
    <row r="3" spans="1:10">
      <c r="G3" s="61" t="s">
        <v>23</v>
      </c>
      <c r="H3" s="61"/>
      <c r="I3" s="61"/>
    </row>
    <row r="4" spans="1:10">
      <c r="G4" s="61" t="s">
        <v>24</v>
      </c>
      <c r="H4" s="61"/>
      <c r="I4" s="61"/>
    </row>
    <row r="5" spans="1:10">
      <c r="G5" s="61" t="s">
        <v>25</v>
      </c>
      <c r="H5" s="61"/>
      <c r="I5" s="61"/>
    </row>
    <row r="6" spans="1:10">
      <c r="G6" s="61" t="s">
        <v>31</v>
      </c>
      <c r="H6" s="61"/>
      <c r="I6" s="61"/>
    </row>
    <row r="7" spans="1:10">
      <c r="A7" s="73" t="s">
        <v>27</v>
      </c>
      <c r="B7" s="73"/>
      <c r="C7" s="73"/>
      <c r="G7" s="61"/>
      <c r="H7" s="61"/>
      <c r="I7" s="61"/>
    </row>
    <row r="8" spans="1:10">
      <c r="A8" s="73" t="s">
        <v>4</v>
      </c>
      <c r="B8" s="73"/>
      <c r="C8" s="73"/>
      <c r="G8" s="61"/>
      <c r="H8" s="61"/>
      <c r="I8" s="61"/>
    </row>
    <row r="9" spans="1:10">
      <c r="B9" s="71"/>
      <c r="C9" s="71"/>
      <c r="D9" s="71"/>
      <c r="E9" s="71"/>
      <c r="F9" s="71"/>
      <c r="G9" s="71"/>
      <c r="H9" s="71"/>
      <c r="I9" s="71"/>
    </row>
    <row r="10" spans="1:10" ht="27.75" customHeight="1">
      <c r="B10" s="72" t="s">
        <v>16</v>
      </c>
      <c r="C10" s="72"/>
      <c r="D10" s="72"/>
      <c r="E10" s="72"/>
      <c r="F10" s="72"/>
      <c r="G10" s="72"/>
      <c r="H10" s="72"/>
      <c r="I10" s="11"/>
    </row>
    <row r="11" spans="1:10">
      <c r="H11" s="65"/>
      <c r="I11" s="65"/>
    </row>
    <row r="12" spans="1:10" ht="27" customHeight="1">
      <c r="A12" s="66" t="s">
        <v>0</v>
      </c>
      <c r="B12" s="66" t="s">
        <v>14</v>
      </c>
      <c r="C12" s="66" t="s">
        <v>1</v>
      </c>
      <c r="D12" s="68" t="s">
        <v>15</v>
      </c>
      <c r="E12" s="69"/>
      <c r="F12" s="69"/>
      <c r="G12" s="69"/>
      <c r="H12" s="70"/>
      <c r="I12" s="66" t="s">
        <v>22</v>
      </c>
    </row>
    <row r="13" spans="1:10" ht="38.25" customHeight="1">
      <c r="A13" s="67"/>
      <c r="B13" s="67"/>
      <c r="C13" s="67"/>
      <c r="D13" s="9" t="s">
        <v>9</v>
      </c>
      <c r="E13" s="9" t="s">
        <v>10</v>
      </c>
      <c r="F13" s="9" t="s">
        <v>11</v>
      </c>
      <c r="G13" s="9" t="s">
        <v>12</v>
      </c>
      <c r="H13" s="9" t="s">
        <v>13</v>
      </c>
      <c r="I13" s="67"/>
    </row>
    <row r="14" spans="1:10" ht="31.5" customHeight="1">
      <c r="A14" s="62"/>
      <c r="B14" s="74" t="s">
        <v>6</v>
      </c>
      <c r="C14" s="7" t="s">
        <v>5</v>
      </c>
      <c r="D14" s="25">
        <f>D15+D16</f>
        <v>65148.739710000002</v>
      </c>
      <c r="E14" s="34">
        <f>E15+E16</f>
        <v>68418.201000000001</v>
      </c>
      <c r="F14" s="24">
        <f t="shared" ref="F14:H14" si="0">F15+F16</f>
        <v>71052.2</v>
      </c>
      <c r="G14" s="24">
        <f t="shared" si="0"/>
        <v>60928.6</v>
      </c>
      <c r="H14" s="25">
        <f t="shared" si="0"/>
        <v>64412.9</v>
      </c>
      <c r="I14" s="25">
        <f>SUM(D14:H14)</f>
        <v>329960.64071000001</v>
      </c>
      <c r="J14" s="31">
        <f>I15+I16</f>
        <v>329960.64071000001</v>
      </c>
    </row>
    <row r="15" spans="1:10" ht="39.75" customHeight="1">
      <c r="A15" s="63"/>
      <c r="B15" s="75"/>
      <c r="C15" s="7" t="s">
        <v>2</v>
      </c>
      <c r="D15" s="25">
        <f>D18+D21+D25+D28+D31+D34+D37</f>
        <v>53456.005290000001</v>
      </c>
      <c r="E15" s="34">
        <f>E18+E21+E25+E28+E31+E34+E37</f>
        <v>50046.2</v>
      </c>
      <c r="F15" s="24">
        <f>F18+F21+F25+F28+F31+F34+F37</f>
        <v>53597.8</v>
      </c>
      <c r="G15" s="24">
        <f>G18+G21+G25+G28+G31+G34+G37</f>
        <v>37310</v>
      </c>
      <c r="H15" s="25">
        <f>H18+H21+H25+H28+H31+H34+H37+H47</f>
        <v>39986.5</v>
      </c>
      <c r="I15" s="25">
        <f>SUM(D15:H15)</f>
        <v>234396.50529</v>
      </c>
      <c r="J15" s="31">
        <f>I18+I21+I25+I28+I31+I34+I37</f>
        <v>231720.00529</v>
      </c>
    </row>
    <row r="16" spans="1:10" ht="60.75" customHeight="1">
      <c r="A16" s="64"/>
      <c r="B16" s="76"/>
      <c r="C16" s="7" t="s">
        <v>3</v>
      </c>
      <c r="D16" s="25">
        <f>D19+D22+D29+D35+D38+D26+D32</f>
        <v>11692.734420000001</v>
      </c>
      <c r="E16" s="25">
        <f>E19+E22+E29+E35+E38+E26+E32+E45</f>
        <v>18372.001</v>
      </c>
      <c r="F16" s="25">
        <f>F19+F22+F29+F35+F38+F26+F32</f>
        <v>17454.399999999998</v>
      </c>
      <c r="G16" s="25">
        <f>G19+G22+G29+G35+G38+G26+G32</f>
        <v>23618.6</v>
      </c>
      <c r="H16" s="25">
        <f>H19+H22+H29+H35+H38+H26+H32+H48</f>
        <v>24426.400000000001</v>
      </c>
      <c r="I16" s="25">
        <f>SUM(D16:H16)</f>
        <v>95564.135420000006</v>
      </c>
      <c r="J16" s="31">
        <f>I19+I22+I26+I29+I32+I35+I38+I43</f>
        <v>95423.235419999997</v>
      </c>
    </row>
    <row r="17" spans="1:11" s="6" customFormat="1" ht="25.5" customHeight="1">
      <c r="A17" s="49">
        <v>1</v>
      </c>
      <c r="B17" s="52" t="s">
        <v>7</v>
      </c>
      <c r="C17" s="15" t="s">
        <v>5</v>
      </c>
      <c r="D17" s="16">
        <f>D18+D19</f>
        <v>51996.291160000001</v>
      </c>
      <c r="E17" s="33">
        <f>E18+E19</f>
        <v>59864.7</v>
      </c>
      <c r="F17" s="37">
        <f t="shared" ref="F17:H17" si="1">F18+F19</f>
        <v>70199.399999999994</v>
      </c>
      <c r="G17" s="17">
        <f>G18+G19</f>
        <v>60903.6</v>
      </c>
      <c r="H17" s="17">
        <f t="shared" si="1"/>
        <v>61570.5</v>
      </c>
      <c r="I17" s="16">
        <f>I18+I19</f>
        <v>304534.49115999998</v>
      </c>
      <c r="J17" s="23">
        <f>SUM(D17:H17)</f>
        <v>304534.49115999998</v>
      </c>
      <c r="K17" s="5"/>
    </row>
    <row r="18" spans="1:11" s="6" customFormat="1" ht="33" customHeight="1">
      <c r="A18" s="50"/>
      <c r="B18" s="53"/>
      <c r="C18" s="19" t="s">
        <v>2</v>
      </c>
      <c r="D18" s="22">
        <v>41790.005290000001</v>
      </c>
      <c r="E18" s="32">
        <v>46787.5</v>
      </c>
      <c r="F18" s="38">
        <v>53597.8</v>
      </c>
      <c r="G18" s="20">
        <v>37310</v>
      </c>
      <c r="H18" s="21">
        <v>37310</v>
      </c>
      <c r="I18" s="16">
        <f>SUM(D18:H18)</f>
        <v>216795.30528999999</v>
      </c>
      <c r="J18" s="5"/>
      <c r="K18" s="5"/>
    </row>
    <row r="19" spans="1:11" s="6" customFormat="1" ht="31.5" customHeight="1">
      <c r="A19" s="51"/>
      <c r="B19" s="54"/>
      <c r="C19" s="19" t="s">
        <v>3</v>
      </c>
      <c r="D19" s="22">
        <v>10206.28587</v>
      </c>
      <c r="E19" s="32">
        <v>13077.2</v>
      </c>
      <c r="F19" s="38">
        <v>16601.599999999999</v>
      </c>
      <c r="G19" s="21">
        <v>23593.599999999999</v>
      </c>
      <c r="H19" s="21">
        <v>24260.5</v>
      </c>
      <c r="I19" s="16">
        <f>SUM(D19:H19)</f>
        <v>87739.185869999987</v>
      </c>
      <c r="J19" s="5"/>
      <c r="K19" s="5"/>
    </row>
    <row r="20" spans="1:11" s="6" customFormat="1" ht="21.75" customHeight="1">
      <c r="A20" s="55">
        <v>2</v>
      </c>
      <c r="B20" s="58" t="s">
        <v>17</v>
      </c>
      <c r="C20" s="28" t="s">
        <v>5</v>
      </c>
      <c r="D20" s="13">
        <f>D21+D22</f>
        <v>11</v>
      </c>
      <c r="E20" s="13">
        <f t="shared" ref="E20:H20" si="2">E21+E22</f>
        <v>25</v>
      </c>
      <c r="F20" s="13">
        <f t="shared" si="2"/>
        <v>25</v>
      </c>
      <c r="G20" s="13">
        <f t="shared" si="2"/>
        <v>25</v>
      </c>
      <c r="H20" s="13">
        <f t="shared" si="2"/>
        <v>25</v>
      </c>
      <c r="I20" s="13">
        <f>SUM(D20:H20)</f>
        <v>111</v>
      </c>
      <c r="J20" s="5"/>
      <c r="K20" s="5"/>
    </row>
    <row r="21" spans="1:11" s="6" customFormat="1" ht="30" customHeight="1">
      <c r="A21" s="56"/>
      <c r="B21" s="59"/>
      <c r="C21" s="4" t="s">
        <v>2</v>
      </c>
      <c r="D21" s="29"/>
      <c r="E21" s="29"/>
      <c r="F21" s="29"/>
      <c r="G21" s="29"/>
      <c r="H21" s="29"/>
      <c r="I21" s="13">
        <f>SUM(D21:H21)</f>
        <v>0</v>
      </c>
      <c r="J21" s="5"/>
      <c r="K21" s="5"/>
    </row>
    <row r="22" spans="1:11" s="6" customFormat="1" ht="30.75" customHeight="1">
      <c r="A22" s="57"/>
      <c r="B22" s="60"/>
      <c r="C22" s="4" t="s">
        <v>3</v>
      </c>
      <c r="D22" s="14">
        <v>11</v>
      </c>
      <c r="E22" s="14">
        <v>25</v>
      </c>
      <c r="F22" s="14">
        <v>25</v>
      </c>
      <c r="G22" s="14">
        <v>25</v>
      </c>
      <c r="H22" s="14">
        <v>25</v>
      </c>
      <c r="I22" s="13">
        <f>SUM(D22:H22)</f>
        <v>111</v>
      </c>
      <c r="J22" s="5"/>
      <c r="K22" s="5"/>
    </row>
    <row r="23" spans="1:11" s="6" customFormat="1" ht="20.25" customHeight="1">
      <c r="A23" s="35"/>
      <c r="B23" s="36"/>
      <c r="C23" s="4"/>
      <c r="D23" s="9" t="s">
        <v>9</v>
      </c>
      <c r="E23" s="9" t="s">
        <v>10</v>
      </c>
      <c r="F23" s="9" t="s">
        <v>11</v>
      </c>
      <c r="G23" s="9" t="s">
        <v>12</v>
      </c>
      <c r="H23" s="9" t="s">
        <v>13</v>
      </c>
      <c r="I23" s="13"/>
      <c r="J23" s="5"/>
      <c r="K23" s="5"/>
    </row>
    <row r="24" spans="1:11" ht="24.75" customHeight="1">
      <c r="A24" s="49">
        <v>3</v>
      </c>
      <c r="B24" s="52" t="s">
        <v>8</v>
      </c>
      <c r="C24" s="15" t="s">
        <v>5</v>
      </c>
      <c r="D24" s="17">
        <f>D25+D26</f>
        <v>200</v>
      </c>
      <c r="E24" s="33">
        <f>E25+E26</f>
        <v>178.501</v>
      </c>
      <c r="F24" s="17">
        <f>F25+F26</f>
        <v>200</v>
      </c>
      <c r="G24" s="17">
        <f t="shared" ref="G24:H24" si="3">G25+G26</f>
        <v>0</v>
      </c>
      <c r="H24" s="17">
        <f t="shared" si="3"/>
        <v>0</v>
      </c>
      <c r="I24" s="33">
        <f t="shared" ref="I24:I26" si="4">SUM(D24:H24)</f>
        <v>578.50099999999998</v>
      </c>
    </row>
    <row r="25" spans="1:11" ht="41.25" customHeight="1">
      <c r="A25" s="50"/>
      <c r="B25" s="53"/>
      <c r="C25" s="19" t="s">
        <v>2</v>
      </c>
      <c r="D25" s="20">
        <v>0</v>
      </c>
      <c r="E25" s="20">
        <v>0</v>
      </c>
      <c r="F25" s="20"/>
      <c r="G25" s="21"/>
      <c r="H25" s="21"/>
      <c r="I25" s="17">
        <f t="shared" si="4"/>
        <v>0</v>
      </c>
    </row>
    <row r="26" spans="1:11" ht="28.5" customHeight="1">
      <c r="A26" s="51"/>
      <c r="B26" s="54"/>
      <c r="C26" s="19" t="s">
        <v>3</v>
      </c>
      <c r="D26" s="20">
        <v>200</v>
      </c>
      <c r="E26" s="32">
        <v>178.501</v>
      </c>
      <c r="F26" s="20">
        <v>200</v>
      </c>
      <c r="G26" s="20">
        <v>0</v>
      </c>
      <c r="H26" s="20">
        <v>0</v>
      </c>
      <c r="I26" s="33">
        <f t="shared" si="4"/>
        <v>578.50099999999998</v>
      </c>
    </row>
    <row r="27" spans="1:11" s="6" customFormat="1" ht="20.25" customHeight="1">
      <c r="A27" s="55">
        <v>4</v>
      </c>
      <c r="B27" s="58" t="s">
        <v>21</v>
      </c>
      <c r="C27" s="28" t="s">
        <v>5</v>
      </c>
      <c r="D27" s="13">
        <f>D28</f>
        <v>11306</v>
      </c>
      <c r="E27" s="30"/>
      <c r="F27" s="30"/>
      <c r="G27" s="30"/>
      <c r="H27" s="30"/>
      <c r="I27" s="13">
        <v>11306</v>
      </c>
      <c r="J27" s="27"/>
      <c r="K27" s="5"/>
    </row>
    <row r="28" spans="1:11" s="6" customFormat="1" ht="27" customHeight="1">
      <c r="A28" s="56"/>
      <c r="B28" s="59"/>
      <c r="C28" s="4" t="s">
        <v>2</v>
      </c>
      <c r="D28" s="14">
        <v>11306</v>
      </c>
      <c r="E28" s="29">
        <v>0</v>
      </c>
      <c r="F28" s="29"/>
      <c r="G28" s="29"/>
      <c r="H28" s="29"/>
      <c r="I28" s="13">
        <v>11306</v>
      </c>
      <c r="J28" s="5"/>
      <c r="K28" s="5"/>
    </row>
    <row r="29" spans="1:11" s="6" customFormat="1" ht="27.75" customHeight="1">
      <c r="A29" s="57"/>
      <c r="B29" s="60"/>
      <c r="C29" s="4" t="s">
        <v>3</v>
      </c>
      <c r="D29" s="29">
        <v>0</v>
      </c>
      <c r="E29" s="29">
        <v>0</v>
      </c>
      <c r="F29" s="29"/>
      <c r="G29" s="29"/>
      <c r="H29" s="29"/>
      <c r="I29" s="30">
        <v>0</v>
      </c>
      <c r="J29" s="5"/>
      <c r="K29" s="5"/>
    </row>
    <row r="30" spans="1:11" s="6" customFormat="1" ht="18.75" customHeight="1">
      <c r="A30" s="49">
        <v>5</v>
      </c>
      <c r="B30" s="52" t="s">
        <v>19</v>
      </c>
      <c r="C30" s="15" t="s">
        <v>5</v>
      </c>
      <c r="D30" s="21">
        <v>0</v>
      </c>
      <c r="E30" s="33">
        <f>E31+E32</f>
        <v>3430.7</v>
      </c>
      <c r="F30" s="21"/>
      <c r="G30" s="21"/>
      <c r="H30" s="21"/>
      <c r="I30" s="18">
        <f>SUM(D30:H30)</f>
        <v>3430.7</v>
      </c>
      <c r="J30" s="5"/>
      <c r="K30" s="5"/>
    </row>
    <row r="31" spans="1:11" s="6" customFormat="1" ht="33" customHeight="1">
      <c r="A31" s="50"/>
      <c r="B31" s="53"/>
      <c r="C31" s="19" t="s">
        <v>2</v>
      </c>
      <c r="D31" s="21">
        <v>0</v>
      </c>
      <c r="E31" s="32">
        <v>3258.7</v>
      </c>
      <c r="F31" s="21"/>
      <c r="G31" s="21"/>
      <c r="H31" s="21"/>
      <c r="I31" s="18">
        <f t="shared" ref="I31:I32" si="5">SUM(D31:H31)</f>
        <v>3258.7</v>
      </c>
      <c r="J31" s="5"/>
      <c r="K31" s="5"/>
    </row>
    <row r="32" spans="1:11" s="6" customFormat="1" ht="27" customHeight="1">
      <c r="A32" s="51"/>
      <c r="B32" s="54"/>
      <c r="C32" s="19" t="s">
        <v>3</v>
      </c>
      <c r="D32" s="21">
        <v>0</v>
      </c>
      <c r="E32" s="32">
        <v>172</v>
      </c>
      <c r="F32" s="21"/>
      <c r="G32" s="21"/>
      <c r="H32" s="21"/>
      <c r="I32" s="17">
        <f t="shared" si="5"/>
        <v>172</v>
      </c>
      <c r="J32" s="5"/>
      <c r="K32" s="5"/>
    </row>
    <row r="33" spans="1:11" ht="60.75" customHeight="1">
      <c r="A33" s="62">
        <v>6</v>
      </c>
      <c r="B33" s="82" t="s">
        <v>18</v>
      </c>
      <c r="C33" s="7" t="s">
        <v>5</v>
      </c>
      <c r="D33" s="9">
        <f>D34+D35</f>
        <v>1215.4485500000001</v>
      </c>
      <c r="E33" s="9">
        <f t="shared" ref="E33:H33" si="6">E34+E35</f>
        <v>4819.3</v>
      </c>
      <c r="F33" s="9">
        <f t="shared" si="6"/>
        <v>572.79999999999995</v>
      </c>
      <c r="G33" s="9">
        <f t="shared" si="6"/>
        <v>0</v>
      </c>
      <c r="H33" s="9">
        <f t="shared" si="6"/>
        <v>0</v>
      </c>
      <c r="I33" s="9">
        <f>SUM(D33:H33)</f>
        <v>6607.5485500000004</v>
      </c>
    </row>
    <row r="34" spans="1:11" ht="54.75" customHeight="1">
      <c r="A34" s="63"/>
      <c r="B34" s="83"/>
      <c r="C34" s="3" t="s">
        <v>2</v>
      </c>
      <c r="D34" s="8">
        <v>0</v>
      </c>
      <c r="E34" s="8">
        <v>0</v>
      </c>
      <c r="F34" s="8">
        <v>0</v>
      </c>
      <c r="G34" s="8"/>
      <c r="H34" s="8"/>
      <c r="I34" s="9">
        <f t="shared" ref="I34" si="7">SUM(D34:H34)</f>
        <v>0</v>
      </c>
    </row>
    <row r="35" spans="1:11" ht="56.25" customHeight="1">
      <c r="A35" s="64"/>
      <c r="B35" s="84"/>
      <c r="C35" s="3" t="s">
        <v>3</v>
      </c>
      <c r="D35" s="8">
        <v>1215.4485500000001</v>
      </c>
      <c r="E35" s="8">
        <v>4819.3</v>
      </c>
      <c r="F35" s="8">
        <v>572.79999999999995</v>
      </c>
      <c r="G35" s="8"/>
      <c r="H35" s="8"/>
      <c r="I35" s="9">
        <f>SUM(D35:H35)</f>
        <v>6607.5485500000004</v>
      </c>
    </row>
    <row r="36" spans="1:11" ht="27" customHeight="1">
      <c r="A36" s="49">
        <v>7</v>
      </c>
      <c r="B36" s="85" t="s">
        <v>20</v>
      </c>
      <c r="C36" s="15" t="s">
        <v>5</v>
      </c>
      <c r="D36" s="33">
        <f>D37+D38</f>
        <v>420</v>
      </c>
      <c r="E36" s="17">
        <f t="shared" ref="E36:H36" si="8">E37+E38</f>
        <v>0</v>
      </c>
      <c r="F36" s="17">
        <f t="shared" si="8"/>
        <v>55</v>
      </c>
      <c r="G36" s="17">
        <f t="shared" si="8"/>
        <v>0</v>
      </c>
      <c r="H36" s="17">
        <f t="shared" si="8"/>
        <v>0</v>
      </c>
      <c r="I36" s="33">
        <f>I37+I38</f>
        <v>475</v>
      </c>
      <c r="J36" s="26">
        <f>D36+E36</f>
        <v>420</v>
      </c>
    </row>
    <row r="37" spans="1:11" ht="31.2">
      <c r="A37" s="50"/>
      <c r="B37" s="86"/>
      <c r="C37" s="19" t="s">
        <v>2</v>
      </c>
      <c r="D37" s="20">
        <v>360</v>
      </c>
      <c r="E37" s="21">
        <v>0</v>
      </c>
      <c r="F37" s="21"/>
      <c r="G37" s="21"/>
      <c r="H37" s="21"/>
      <c r="I37" s="17">
        <f>SUM(D37:H37)</f>
        <v>360</v>
      </c>
    </row>
    <row r="38" spans="1:11" ht="34.5" customHeight="1">
      <c r="A38" s="51"/>
      <c r="B38" s="87"/>
      <c r="C38" s="19" t="s">
        <v>3</v>
      </c>
      <c r="D38" s="32">
        <v>60</v>
      </c>
      <c r="E38" s="20">
        <v>0</v>
      </c>
      <c r="F38" s="20">
        <v>55</v>
      </c>
      <c r="G38" s="21"/>
      <c r="H38" s="21"/>
      <c r="I38" s="33">
        <f>SUM(D38:H38)</f>
        <v>115</v>
      </c>
    </row>
    <row r="39" spans="1:11" ht="34.5" customHeight="1">
      <c r="A39" s="39"/>
      <c r="B39" s="48"/>
      <c r="C39" s="4"/>
      <c r="D39" s="9" t="s">
        <v>9</v>
      </c>
      <c r="E39" s="9" t="s">
        <v>10</v>
      </c>
      <c r="F39" s="9" t="s">
        <v>11</v>
      </c>
      <c r="G39" s="9" t="s">
        <v>12</v>
      </c>
      <c r="H39" s="9" t="s">
        <v>13</v>
      </c>
      <c r="I39" s="41"/>
    </row>
    <row r="40" spans="1:11" s="6" customFormat="1" ht="34.5" customHeight="1">
      <c r="A40" s="55">
        <v>8</v>
      </c>
      <c r="B40" s="77" t="s">
        <v>28</v>
      </c>
      <c r="C40" s="28" t="s">
        <v>5</v>
      </c>
      <c r="D40" s="40"/>
      <c r="E40" s="14">
        <f>E41</f>
        <v>1500</v>
      </c>
      <c r="F40" s="14"/>
      <c r="G40" s="29"/>
      <c r="H40" s="29"/>
      <c r="I40" s="41">
        <v>1500</v>
      </c>
      <c r="J40" s="5"/>
      <c r="K40" s="5"/>
    </row>
    <row r="41" spans="1:11" s="6" customFormat="1" ht="34.5" customHeight="1">
      <c r="A41" s="56"/>
      <c r="B41" s="78"/>
      <c r="C41" s="4" t="s">
        <v>2</v>
      </c>
      <c r="D41" s="40"/>
      <c r="E41" s="14">
        <v>1500</v>
      </c>
      <c r="F41" s="14"/>
      <c r="G41" s="29"/>
      <c r="H41" s="29"/>
      <c r="I41" s="41">
        <v>1500</v>
      </c>
      <c r="J41" s="5"/>
      <c r="K41" s="5"/>
    </row>
    <row r="42" spans="1:11" s="6" customFormat="1" ht="66" customHeight="1">
      <c r="A42" s="57"/>
      <c r="B42" s="79"/>
      <c r="C42" s="4" t="s">
        <v>3</v>
      </c>
      <c r="D42" s="40"/>
      <c r="E42" s="14">
        <v>0</v>
      </c>
      <c r="F42" s="14"/>
      <c r="G42" s="29"/>
      <c r="H42" s="29"/>
      <c r="I42" s="41">
        <v>0</v>
      </c>
      <c r="J42" s="5"/>
      <c r="K42" s="5"/>
    </row>
    <row r="43" spans="1:11" s="43" customFormat="1">
      <c r="A43" s="49">
        <v>9</v>
      </c>
      <c r="B43" s="88" t="s">
        <v>26</v>
      </c>
      <c r="C43" s="15" t="s">
        <v>5</v>
      </c>
      <c r="D43" s="21"/>
      <c r="E43" s="18">
        <v>100</v>
      </c>
      <c r="F43" s="21"/>
      <c r="G43" s="21"/>
      <c r="H43" s="21"/>
      <c r="I43" s="18">
        <f>E43</f>
        <v>100</v>
      </c>
      <c r="J43" s="42"/>
      <c r="K43" s="42"/>
    </row>
    <row r="44" spans="1:11" s="43" customFormat="1" ht="31.2">
      <c r="A44" s="50"/>
      <c r="B44" s="89"/>
      <c r="C44" s="19" t="s">
        <v>2</v>
      </c>
      <c r="D44" s="44"/>
      <c r="E44" s="44"/>
      <c r="F44" s="44"/>
      <c r="G44" s="44"/>
      <c r="H44" s="44"/>
      <c r="I44" s="45"/>
      <c r="J44" s="42"/>
      <c r="K44" s="42"/>
    </row>
    <row r="45" spans="1:11" s="43" customFormat="1" ht="31.2">
      <c r="A45" s="51"/>
      <c r="B45" s="90"/>
      <c r="C45" s="19" t="s">
        <v>3</v>
      </c>
      <c r="D45" s="44"/>
      <c r="E45" s="21">
        <v>100</v>
      </c>
      <c r="F45" s="44"/>
      <c r="G45" s="44"/>
      <c r="H45" s="44"/>
      <c r="I45" s="18">
        <f>E45</f>
        <v>100</v>
      </c>
      <c r="J45" s="42"/>
      <c r="K45" s="42"/>
    </row>
    <row r="46" spans="1:11">
      <c r="A46" s="80">
        <v>10</v>
      </c>
      <c r="B46" s="81" t="s">
        <v>29</v>
      </c>
      <c r="C46" s="28" t="s">
        <v>5</v>
      </c>
      <c r="D46" s="2"/>
      <c r="E46" s="2"/>
      <c r="F46" s="2"/>
      <c r="G46" s="2"/>
      <c r="H46" s="47">
        <f>H47+H48</f>
        <v>2817.4</v>
      </c>
      <c r="I46" s="47">
        <f>H46</f>
        <v>2817.4</v>
      </c>
    </row>
    <row r="47" spans="1:11" ht="31.2">
      <c r="A47" s="80"/>
      <c r="B47" s="81"/>
      <c r="C47" s="4" t="s">
        <v>2</v>
      </c>
      <c r="D47" s="2"/>
      <c r="E47" s="2"/>
      <c r="F47" s="2"/>
      <c r="G47" s="2"/>
      <c r="H47" s="46">
        <v>2676.5</v>
      </c>
      <c r="I47" s="47">
        <f>H47</f>
        <v>2676.5</v>
      </c>
    </row>
    <row r="48" spans="1:11" ht="30" customHeight="1">
      <c r="A48" s="80"/>
      <c r="B48" s="81"/>
      <c r="C48" s="4" t="s">
        <v>3</v>
      </c>
      <c r="D48" s="2"/>
      <c r="E48" s="2"/>
      <c r="F48" s="2"/>
      <c r="G48" s="2"/>
      <c r="H48" s="46">
        <v>140.9</v>
      </c>
      <c r="I48" s="47">
        <f>H48</f>
        <v>140.9</v>
      </c>
    </row>
  </sheetData>
  <mergeCells count="39">
    <mergeCell ref="B40:B42"/>
    <mergeCell ref="A40:A42"/>
    <mergeCell ref="A46:A48"/>
    <mergeCell ref="B46:B48"/>
    <mergeCell ref="B30:B32"/>
    <mergeCell ref="A30:A32"/>
    <mergeCell ref="B33:B35"/>
    <mergeCell ref="B36:B38"/>
    <mergeCell ref="A33:A35"/>
    <mergeCell ref="A36:A38"/>
    <mergeCell ref="A43:A45"/>
    <mergeCell ref="B43:B45"/>
    <mergeCell ref="A14:A16"/>
    <mergeCell ref="G7:I7"/>
    <mergeCell ref="G8:I8"/>
    <mergeCell ref="H11:I11"/>
    <mergeCell ref="A12:A13"/>
    <mergeCell ref="B12:B13"/>
    <mergeCell ref="C12:C13"/>
    <mergeCell ref="D12:H12"/>
    <mergeCell ref="I12:I13"/>
    <mergeCell ref="B9:I9"/>
    <mergeCell ref="B10:H10"/>
    <mergeCell ref="A7:C7"/>
    <mergeCell ref="A8:C8"/>
    <mergeCell ref="B14:B16"/>
    <mergeCell ref="G2:I2"/>
    <mergeCell ref="G3:I3"/>
    <mergeCell ref="G4:I4"/>
    <mergeCell ref="G5:I5"/>
    <mergeCell ref="G6:I6"/>
    <mergeCell ref="A17:A19"/>
    <mergeCell ref="B17:B19"/>
    <mergeCell ref="A24:A26"/>
    <mergeCell ref="B24:B26"/>
    <mergeCell ref="A27:A29"/>
    <mergeCell ref="B27:B29"/>
    <mergeCell ref="B20:B22"/>
    <mergeCell ref="A20:A22"/>
  </mergeCells>
  <phoneticPr fontId="4" type="noConversion"/>
  <pageMargins left="0" right="0" top="0" bottom="0" header="0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вся мп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Admin</cp:lastModifiedBy>
  <cp:lastPrinted>2026-04-06T10:30:10Z</cp:lastPrinted>
  <dcterms:created xsi:type="dcterms:W3CDTF">2024-12-20T14:18:19Z</dcterms:created>
  <dcterms:modified xsi:type="dcterms:W3CDTF">2026-04-06T10:30:13Z</dcterms:modified>
</cp:coreProperties>
</file>