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65" tabRatio="829" activeTab="0"/>
  </bookViews>
  <sheets>
    <sheet name="Приложение 2" sheetId="1" r:id="rId1"/>
    <sheet name="Лист1" sheetId="2" r:id="rId2"/>
  </sheets>
  <definedNames/>
  <calcPr fullCalcOnLoad="1" fullPrecision="0"/>
</workbook>
</file>

<file path=xl/sharedStrings.xml><?xml version="1.0" encoding="utf-8"?>
<sst xmlns="http://schemas.openxmlformats.org/spreadsheetml/2006/main" count="177" uniqueCount="151">
  <si>
    <t>IV</t>
  </si>
  <si>
    <t>км</t>
  </si>
  <si>
    <t xml:space="preserve">Протяженность автодороги:     </t>
  </si>
  <si>
    <t>в т.ч.</t>
  </si>
  <si>
    <t>асфальтобетонное покрытие</t>
  </si>
  <si>
    <t>шт/п.м.</t>
  </si>
  <si>
    <t>Приведенная длина дороги</t>
  </si>
  <si>
    <t>V</t>
  </si>
  <si>
    <t xml:space="preserve">Протяженность мостовых сооружений                                   </t>
  </si>
  <si>
    <t xml:space="preserve">Исусственные сооружения (трубы)                                          </t>
  </si>
  <si>
    <t>шт/км</t>
  </si>
  <si>
    <t>Техническая категория</t>
  </si>
  <si>
    <t>низший</t>
  </si>
  <si>
    <t>грунтовая дорога</t>
  </si>
  <si>
    <t>гравийное покрытие</t>
  </si>
  <si>
    <t>Порек-Алинерь</t>
  </si>
  <si>
    <t>Бураши-Маслы</t>
  </si>
  <si>
    <t>Вихарево-Силкино</t>
  </si>
  <si>
    <t>(Казань-Пермь)-Вихарево</t>
  </si>
  <si>
    <t>(Казань-Пермь)-Яшкино</t>
  </si>
  <si>
    <t>Дамаскино-Хвощанка</t>
  </si>
  <si>
    <t>Гари-Мирный</t>
  </si>
  <si>
    <t>Рудник-Валинское Устье</t>
  </si>
  <si>
    <t>(Зимник-Рудник)-Матвеевка</t>
  </si>
  <si>
    <t>Зимник-Покровское</t>
  </si>
  <si>
    <t>(Кильмезь-Такашур)-Докучаево</t>
  </si>
  <si>
    <t>(Рыбная Ватага-Кульма)-Байбеки</t>
  </si>
  <si>
    <t>Рыбная Ватага-Дорошата</t>
  </si>
  <si>
    <t>Дорошата-Новая Жизнь</t>
  </si>
  <si>
    <t>Дурга-Волга</t>
  </si>
  <si>
    <t>Дорошата-Дурга</t>
  </si>
  <si>
    <t>(Казань-Пермь)-Пикшинерь</t>
  </si>
  <si>
    <t>(Казань-Пермь)-Дуброво</t>
  </si>
  <si>
    <t>Надежда-Тархан</t>
  </si>
  <si>
    <t>Пестерево-Еремино</t>
  </si>
  <si>
    <t>(Кильмезь-Пестерево)-Моторки</t>
  </si>
  <si>
    <t>Паска-Малый Гозек</t>
  </si>
  <si>
    <t>(Паска-Малый Гозек)-Черпа</t>
  </si>
  <si>
    <t>Паска-Большой Гозек</t>
  </si>
  <si>
    <t>Подшибино-Четай</t>
  </si>
  <si>
    <t>Четай-Андрюшкино</t>
  </si>
  <si>
    <t>Рыбная Ватага-Кульма</t>
  </si>
  <si>
    <t>Селино-Астраханово</t>
  </si>
  <si>
    <t>(Кильмезь-Селино)-Добра</t>
  </si>
  <si>
    <t>Чернушка-Саринка</t>
  </si>
  <si>
    <t>Саринка-Салья</t>
  </si>
  <si>
    <t>Саринка-Андрюшкино</t>
  </si>
  <si>
    <t>Селино-Донаурово</t>
  </si>
  <si>
    <t>№</t>
  </si>
  <si>
    <t>Итого:</t>
  </si>
  <si>
    <t>(Нема-Кильмезь)-Тат-Бояры</t>
  </si>
  <si>
    <t>Надежда- граница Удмуртской республики</t>
  </si>
  <si>
    <t>УТВЕРЖДЕН</t>
  </si>
  <si>
    <t>Наименование  автомобильной дороги</t>
  </si>
  <si>
    <t>По типам покрытия:</t>
  </si>
  <si>
    <t>гравийное</t>
  </si>
  <si>
    <t>грунтовое</t>
  </si>
  <si>
    <t>асфальтобетонное</t>
  </si>
  <si>
    <t>переходный</t>
  </si>
  <si>
    <t>Протяженность  км</t>
  </si>
  <si>
    <t>до наплавного моста</t>
  </si>
  <si>
    <t>после наплавного моста</t>
  </si>
  <si>
    <t xml:space="preserve">усовершеннствованый </t>
  </si>
  <si>
    <t>Постановлением администарции</t>
  </si>
  <si>
    <t>Кильмезского района</t>
  </si>
  <si>
    <t>Идентификационный номер</t>
  </si>
  <si>
    <t>33-217 ОП МР 33-217-001</t>
  </si>
  <si>
    <t>33-217 ОП МР 33-217-002</t>
  </si>
  <si>
    <t>33-217 ОП МР 33-217-003</t>
  </si>
  <si>
    <t>33-217 ОП МР 33-217-004</t>
  </si>
  <si>
    <t>33-217 ОП МР 33-217-005</t>
  </si>
  <si>
    <t>33-217 ОП МР 33-217-006</t>
  </si>
  <si>
    <t>33-217 ОП МР 33-217-007</t>
  </si>
  <si>
    <t>33-217 ОП МР 33-217-008</t>
  </si>
  <si>
    <t>33-217 ОП МР 33-217-009</t>
  </si>
  <si>
    <t>33-217 ОП МР 33-217-010</t>
  </si>
  <si>
    <t>33-217 ОП МР 33-217-011</t>
  </si>
  <si>
    <t>33-217 ОП МР 33-217-012</t>
  </si>
  <si>
    <t>33-217 ОП МР 33-217-013</t>
  </si>
  <si>
    <t>33-217 ОП МР 33-217-014</t>
  </si>
  <si>
    <t>33-217 ОП МР 33-217-015</t>
  </si>
  <si>
    <t>33-217 ОП МР 33-217-016</t>
  </si>
  <si>
    <t>33-217 ОП МР 33-217-017</t>
  </si>
  <si>
    <t>33-217 ОП МР 33-217-018</t>
  </si>
  <si>
    <t>33-217 ОП МР 33-217-019</t>
  </si>
  <si>
    <t>33-217 ОП МР 33-217-020</t>
  </si>
  <si>
    <t>33-217 ОП МР 33-217-021</t>
  </si>
  <si>
    <t>33-217 ОП МР 33-217-022</t>
  </si>
  <si>
    <t>33-217 ОП МР 33-217-023</t>
  </si>
  <si>
    <t>33-217 ОП МР 33-217-024</t>
  </si>
  <si>
    <t>33-217 ОП МР 33-217-025</t>
  </si>
  <si>
    <t>33-217 ОП МР 33-217-026</t>
  </si>
  <si>
    <t>33-217 ОП МР 33-217-027</t>
  </si>
  <si>
    <t>33-217 ОП МР 33-217-028</t>
  </si>
  <si>
    <t>33-217 ОП МР 33-217-029</t>
  </si>
  <si>
    <t>33-217 ОП МР 33-217-030</t>
  </si>
  <si>
    <t>33-217 ОП МР 33-217-031</t>
  </si>
  <si>
    <t>33-217 ОП МР 33-217-032</t>
  </si>
  <si>
    <t>33-217 ОП МР 33-217-033</t>
  </si>
  <si>
    <t>33-217 ОП МР 33-217-034</t>
  </si>
  <si>
    <t>33-217 ОП МР 33-217-035</t>
  </si>
  <si>
    <t>33-217 ОП МР 33-217-036</t>
  </si>
  <si>
    <t>33-217 ОП МР 33-217-037</t>
  </si>
  <si>
    <t>33-217 ОП МР 33-217-038</t>
  </si>
  <si>
    <t>33-217 ОП МР 33-217-039</t>
  </si>
  <si>
    <t>33-217 ОП МР 33-217-040</t>
  </si>
  <si>
    <t>33-217 ОП МР 33-217-041</t>
  </si>
  <si>
    <t>33-217 ОП МР 33-217-042</t>
  </si>
  <si>
    <t>33-217 ОП МР 33-217-043</t>
  </si>
  <si>
    <t>33-217 ОП МР 33-217-044</t>
  </si>
  <si>
    <t>33-217 ОП МР 33-217-045</t>
  </si>
  <si>
    <t>33-217 ОП МР 33-217-046</t>
  </si>
  <si>
    <t>33-217 ОП МР 33-217-047</t>
  </si>
  <si>
    <t>33-217 ОП МР 33-217-048</t>
  </si>
  <si>
    <t>33-217 ОП МР 33-217-049</t>
  </si>
  <si>
    <t>33-217 ОП МР 33-217-050</t>
  </si>
  <si>
    <t>33-217 ОП МР 33-217-051</t>
  </si>
  <si>
    <t>33-217 ОП МР 33-217-052</t>
  </si>
  <si>
    <t>33-217 ОП МР 33-217-053</t>
  </si>
  <si>
    <t>(Кильмезь - Селино) - Чернушка</t>
  </si>
  <si>
    <t>Азиково - Мирный</t>
  </si>
  <si>
    <t>Кильмезь - Селино</t>
  </si>
  <si>
    <t>Малыши - Кривоглазово</t>
  </si>
  <si>
    <t>Зимник - Рудник</t>
  </si>
  <si>
    <t>Кильмезь - Такашур</t>
  </si>
  <si>
    <t>Кабачки - Бураши</t>
  </si>
  <si>
    <t>Вихарево - Пестерево</t>
  </si>
  <si>
    <t>Казаны - Большой Порек</t>
  </si>
  <si>
    <t>Вихарево - Карманкино</t>
  </si>
  <si>
    <t>Азиково - Пестерево</t>
  </si>
  <si>
    <t>Дамаскино - Кокуевка</t>
  </si>
  <si>
    <t>Ломик - Паска</t>
  </si>
  <si>
    <t>Вихарево - Кунжек</t>
  </si>
  <si>
    <t>(Казань-Пермь) - Микварово</t>
  </si>
  <si>
    <t>(Кильмезь-Селино) - Вичмарь</t>
  </si>
  <si>
    <t>(Вихарево-Карманкино) - Таутово</t>
  </si>
  <si>
    <t xml:space="preserve">Перечень автомобильных дорог общего пользования местного значения                                                                            Кильмезского  района Кировской области  
</t>
  </si>
  <si>
    <t>(Казань-Пермь)-Свет Знанье</t>
  </si>
  <si>
    <t>Примечание, начало и конец дороги</t>
  </si>
  <si>
    <t>от автодороги Кильмезь-Такашур, до населенного пункта Хваощанка</t>
  </si>
  <si>
    <t>от автодороги Кильмезь-Такашур, до населенного пункта Мирный</t>
  </si>
  <si>
    <t>от автодороги Кырчаны-Нема-Кильмезь до населенного пункта  Четай</t>
  </si>
  <si>
    <t>от населенного пункта Кильмезь до  Селино(поворот на Донаурово)</t>
  </si>
  <si>
    <t>от автодороги Кильмезь-Такашур (Малыши),  до автодороги Казань-Пермь</t>
  </si>
  <si>
    <t>от автодороги Казань-Пермь до населенного пункта Такашур</t>
  </si>
  <si>
    <t>от населенного пункта Вихарево  до населенного пункта Пестерево</t>
  </si>
  <si>
    <t>от автодороги Казань-Пермь до населенного пункта Большой порек</t>
  </si>
  <si>
    <t>от автодороги Казань-Пермь до населенного пункта  Карманкино</t>
  </si>
  <si>
    <t>от автодороги Кильмезь-Такашур до населенного пункта  Кокуевка</t>
  </si>
  <si>
    <t>от автодороги Кырчаны-Нема-Кильмезь до населенного пункта Паска</t>
  </si>
  <si>
    <t xml:space="preserve">от 17.11.2021 № 542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</si>
</sst>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0"/>
    <numFmt numFmtId="175" formatCode="0.0000"/>
    <numFmt numFmtId="176" formatCode="0.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12"/>
      <name val="Times New Roman"/>
      <family val="1"/>
    </font>
    <font>
      <b/>
      <sz val="11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172" fontId="8" fillId="33" borderId="15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9" fillId="33" borderId="15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72" fontId="3" fillId="0" borderId="0" xfId="0" applyNumberFormat="1" applyFont="1" applyAlignment="1">
      <alignment horizontal="right"/>
    </xf>
    <xf numFmtId="172" fontId="3" fillId="33" borderId="0" xfId="0" applyNumberFormat="1" applyFont="1" applyFill="1" applyAlignment="1">
      <alignment/>
    </xf>
    <xf numFmtId="172" fontId="7" fillId="33" borderId="20" xfId="0" applyNumberFormat="1" applyFont="1" applyFill="1" applyBorder="1" applyAlignment="1">
      <alignment horizontal="center" vertical="center" wrapText="1"/>
    </xf>
    <xf numFmtId="172" fontId="5" fillId="33" borderId="15" xfId="0" applyNumberFormat="1" applyFont="1" applyFill="1" applyBorder="1" applyAlignment="1">
      <alignment horizontal="center" vertical="center" wrapText="1"/>
    </xf>
    <xf numFmtId="172" fontId="8" fillId="33" borderId="0" xfId="0" applyNumberFormat="1" applyFont="1" applyFill="1" applyAlignment="1">
      <alignment horizontal="right" vertical="center"/>
    </xf>
    <xf numFmtId="172" fontId="3" fillId="33" borderId="0" xfId="0" applyNumberFormat="1" applyFont="1" applyFill="1" applyAlignment="1">
      <alignment/>
    </xf>
    <xf numFmtId="172" fontId="0" fillId="33" borderId="0" xfId="0" applyNumberFormat="1" applyFill="1" applyAlignment="1">
      <alignment/>
    </xf>
    <xf numFmtId="0" fontId="9" fillId="33" borderId="15" xfId="0" applyFont="1" applyFill="1" applyBorder="1" applyAlignment="1">
      <alignment vertical="center"/>
    </xf>
    <xf numFmtId="172" fontId="10" fillId="33" borderId="15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15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/>
    </xf>
    <xf numFmtId="2" fontId="9" fillId="33" borderId="15" xfId="0" applyNumberFormat="1" applyFont="1" applyFill="1" applyBorder="1" applyAlignment="1">
      <alignment/>
    </xf>
    <xf numFmtId="2" fontId="9" fillId="33" borderId="15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9" fillId="0" borderId="18" xfId="0" applyFont="1" applyBorder="1" applyAlignment="1">
      <alignment wrapText="1"/>
    </xf>
    <xf numFmtId="0" fontId="9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wrapText="1"/>
    </xf>
    <xf numFmtId="0" fontId="12" fillId="33" borderId="15" xfId="0" applyFont="1" applyFill="1" applyBorder="1" applyAlignment="1">
      <alignment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left" vertical="distributed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2" fontId="10" fillId="33" borderId="20" xfId="0" applyNumberFormat="1" applyFont="1" applyFill="1" applyBorder="1" applyAlignment="1">
      <alignment horizontal="center" vertical="center"/>
    </xf>
    <xf numFmtId="172" fontId="10" fillId="33" borderId="24" xfId="0" applyNumberFormat="1" applyFont="1" applyFill="1" applyBorder="1" applyAlignment="1">
      <alignment horizontal="center" vertical="center"/>
    </xf>
    <xf numFmtId="172" fontId="10" fillId="33" borderId="25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="120" zoomScaleSheetLayoutView="120" zoomScalePageLayoutView="0" workbookViewId="0" topLeftCell="B1">
      <pane ySplit="1" topLeftCell="A2" activePane="bottomLeft" state="frozen"/>
      <selection pane="topLeft" activeCell="A1" sqref="A1"/>
      <selection pane="bottomLeft" activeCell="D4" sqref="D4"/>
    </sheetView>
  </sheetViews>
  <sheetFormatPr defaultColWidth="9.00390625" defaultRowHeight="12.75" outlineLevelRow="1"/>
  <cols>
    <col min="1" max="1" width="4.00390625" style="0" customWidth="1"/>
    <col min="2" max="2" width="31.375" style="0" customWidth="1"/>
    <col min="3" max="3" width="26.875" style="0" customWidth="1"/>
    <col min="4" max="4" width="12.25390625" style="0" customWidth="1"/>
    <col min="5" max="5" width="18.625" style="0" customWidth="1"/>
    <col min="6" max="6" width="9.625" style="0" customWidth="1"/>
    <col min="7" max="7" width="10.25390625" style="46" customWidth="1"/>
    <col min="8" max="8" width="8.625" style="0" customWidth="1"/>
    <col min="9" max="9" width="21.25390625" style="69" customWidth="1"/>
  </cols>
  <sheetData>
    <row r="1" spans="2:9" s="9" customFormat="1" ht="15.75" outlineLevel="1">
      <c r="B1" s="10"/>
      <c r="C1" s="10"/>
      <c r="D1" s="10"/>
      <c r="E1" s="10"/>
      <c r="F1" s="72"/>
      <c r="G1" s="72"/>
      <c r="H1" s="72"/>
      <c r="I1" s="62"/>
    </row>
    <row r="2" spans="5:9" s="36" customFormat="1" ht="15.75" customHeight="1" outlineLevel="1">
      <c r="E2" s="106" t="s">
        <v>52</v>
      </c>
      <c r="F2" s="106"/>
      <c r="G2" s="106"/>
      <c r="H2" s="106"/>
      <c r="I2" s="63"/>
    </row>
    <row r="3" spans="5:9" s="36" customFormat="1" ht="15.75" customHeight="1" outlineLevel="1">
      <c r="E3" s="106" t="s">
        <v>63</v>
      </c>
      <c r="F3" s="106"/>
      <c r="G3" s="106"/>
      <c r="H3" s="106"/>
      <c r="I3" s="63"/>
    </row>
    <row r="4" spans="5:9" s="36" customFormat="1" ht="15.75" outlineLevel="1">
      <c r="E4" s="36" t="s">
        <v>64</v>
      </c>
      <c r="F4" s="17"/>
      <c r="G4" s="41"/>
      <c r="H4" s="35"/>
      <c r="I4" s="63"/>
    </row>
    <row r="5" spans="5:9" s="36" customFormat="1" ht="15.75" outlineLevel="1">
      <c r="E5" s="36" t="s">
        <v>150</v>
      </c>
      <c r="F5" s="17"/>
      <c r="G5" s="41"/>
      <c r="H5" s="35"/>
      <c r="I5" s="63"/>
    </row>
    <row r="6" spans="2:9" s="9" customFormat="1" ht="15.75" outlineLevel="1">
      <c r="B6" s="10"/>
      <c r="C6" s="10"/>
      <c r="D6" s="10"/>
      <c r="E6" s="10"/>
      <c r="F6" s="17"/>
      <c r="G6" s="41"/>
      <c r="H6" s="35"/>
      <c r="I6" s="62"/>
    </row>
    <row r="7" spans="1:9" s="16" customFormat="1" ht="40.5" customHeight="1" outlineLevel="1">
      <c r="A7" s="78" t="s">
        <v>136</v>
      </c>
      <c r="B7" s="79"/>
      <c r="C7" s="79"/>
      <c r="D7" s="79"/>
      <c r="E7" s="79"/>
      <c r="F7" s="79"/>
      <c r="G7" s="79"/>
      <c r="H7" s="79"/>
      <c r="I7" s="64"/>
    </row>
    <row r="8" spans="1:9" s="18" customFormat="1" ht="12.75" customHeight="1">
      <c r="A8" s="86" t="s">
        <v>48</v>
      </c>
      <c r="B8" s="86" t="s">
        <v>53</v>
      </c>
      <c r="C8" s="86" t="s">
        <v>65</v>
      </c>
      <c r="D8" s="103" t="s">
        <v>59</v>
      </c>
      <c r="E8" s="100" t="s">
        <v>54</v>
      </c>
      <c r="F8" s="101"/>
      <c r="G8" s="102"/>
      <c r="H8" s="74" t="s">
        <v>11</v>
      </c>
      <c r="I8" s="103" t="s">
        <v>138</v>
      </c>
    </row>
    <row r="9" spans="1:9" s="28" customFormat="1" ht="22.5" customHeight="1">
      <c r="A9" s="87"/>
      <c r="B9" s="87"/>
      <c r="C9" s="87"/>
      <c r="D9" s="104"/>
      <c r="E9" s="26" t="s">
        <v>62</v>
      </c>
      <c r="F9" s="27" t="s">
        <v>58</v>
      </c>
      <c r="G9" s="42" t="s">
        <v>12</v>
      </c>
      <c r="H9" s="75"/>
      <c r="I9" s="104"/>
    </row>
    <row r="10" spans="1:9" s="19" customFormat="1" ht="21.75" customHeight="1">
      <c r="A10" s="88"/>
      <c r="B10" s="88"/>
      <c r="C10" s="88"/>
      <c r="D10" s="105"/>
      <c r="E10" s="29" t="s">
        <v>57</v>
      </c>
      <c r="F10" s="30" t="s">
        <v>55</v>
      </c>
      <c r="G10" s="42" t="s">
        <v>56</v>
      </c>
      <c r="H10" s="76"/>
      <c r="I10" s="105"/>
    </row>
    <row r="11" spans="1:9" s="19" customFormat="1" ht="10.5" customHeight="1">
      <c r="A11" s="31">
        <v>1</v>
      </c>
      <c r="B11" s="31">
        <v>2</v>
      </c>
      <c r="C11" s="31"/>
      <c r="D11" s="31">
        <v>3</v>
      </c>
      <c r="E11" s="32">
        <v>4</v>
      </c>
      <c r="F11" s="32">
        <v>5</v>
      </c>
      <c r="G11" s="43">
        <v>6</v>
      </c>
      <c r="H11" s="59">
        <v>7</v>
      </c>
      <c r="I11" s="65"/>
    </row>
    <row r="12" spans="1:9" s="50" customFormat="1" ht="15" customHeight="1">
      <c r="A12" s="83">
        <v>1</v>
      </c>
      <c r="B12" s="47" t="s">
        <v>119</v>
      </c>
      <c r="C12" s="89" t="s">
        <v>66</v>
      </c>
      <c r="D12" s="80">
        <v>5.2</v>
      </c>
      <c r="E12" s="49"/>
      <c r="F12" s="37"/>
      <c r="G12" s="37"/>
      <c r="H12" s="60" t="s">
        <v>7</v>
      </c>
      <c r="I12" s="66"/>
    </row>
    <row r="13" spans="1:9" s="50" customFormat="1" ht="21.75" customHeight="1">
      <c r="A13" s="84"/>
      <c r="B13" s="51" t="s">
        <v>60</v>
      </c>
      <c r="C13" s="90"/>
      <c r="D13" s="81"/>
      <c r="E13" s="49"/>
      <c r="F13" s="37">
        <v>3.5</v>
      </c>
      <c r="G13" s="37"/>
      <c r="H13" s="60" t="s">
        <v>7</v>
      </c>
      <c r="I13" s="66"/>
    </row>
    <row r="14" spans="1:9" s="50" customFormat="1" ht="15.75" customHeight="1">
      <c r="A14" s="85"/>
      <c r="B14" s="51" t="s">
        <v>61</v>
      </c>
      <c r="C14" s="91"/>
      <c r="D14" s="82"/>
      <c r="E14" s="49"/>
      <c r="F14" s="37"/>
      <c r="G14" s="37">
        <v>1.7</v>
      </c>
      <c r="H14" s="60"/>
      <c r="I14" s="66"/>
    </row>
    <row r="15" spans="1:9" s="50" customFormat="1" ht="15" customHeight="1" thickBot="1">
      <c r="A15" s="52">
        <v>2</v>
      </c>
      <c r="B15" s="53" t="s">
        <v>15</v>
      </c>
      <c r="C15" s="38" t="s">
        <v>67</v>
      </c>
      <c r="D15" s="48">
        <f>F15+G15</f>
        <v>4</v>
      </c>
      <c r="E15" s="37"/>
      <c r="F15" s="37"/>
      <c r="G15" s="37">
        <v>4</v>
      </c>
      <c r="H15" s="60"/>
      <c r="I15" s="66"/>
    </row>
    <row r="16" spans="1:9" s="50" customFormat="1" ht="15" customHeight="1" thickBot="1">
      <c r="A16" s="52">
        <v>3</v>
      </c>
      <c r="B16" s="53" t="s">
        <v>16</v>
      </c>
      <c r="C16" s="38" t="s">
        <v>68</v>
      </c>
      <c r="D16" s="48">
        <f aca="true" t="shared" si="0" ref="D16:D68">F16+G16</f>
        <v>9</v>
      </c>
      <c r="E16" s="37"/>
      <c r="F16" s="37">
        <v>9</v>
      </c>
      <c r="G16" s="37"/>
      <c r="H16" s="60" t="s">
        <v>7</v>
      </c>
      <c r="I16" s="66"/>
    </row>
    <row r="17" spans="1:9" s="50" customFormat="1" ht="15" customHeight="1" thickBot="1">
      <c r="A17" s="52">
        <v>4</v>
      </c>
      <c r="B17" s="53" t="s">
        <v>17</v>
      </c>
      <c r="C17" s="38" t="s">
        <v>69</v>
      </c>
      <c r="D17" s="48">
        <f t="shared" si="0"/>
        <v>1.4</v>
      </c>
      <c r="E17" s="37"/>
      <c r="F17" s="37"/>
      <c r="G17" s="37">
        <v>1.4</v>
      </c>
      <c r="H17" s="60"/>
      <c r="I17" s="66"/>
    </row>
    <row r="18" spans="1:9" s="50" customFormat="1" ht="15" customHeight="1" thickBot="1">
      <c r="A18" s="52">
        <v>5</v>
      </c>
      <c r="B18" s="53" t="s">
        <v>18</v>
      </c>
      <c r="C18" s="38" t="s">
        <v>70</v>
      </c>
      <c r="D18" s="48">
        <f t="shared" si="0"/>
        <v>0.3</v>
      </c>
      <c r="E18" s="37"/>
      <c r="F18" s="37">
        <v>0.3</v>
      </c>
      <c r="G18" s="37"/>
      <c r="H18" s="60" t="s">
        <v>7</v>
      </c>
      <c r="I18" s="66"/>
    </row>
    <row r="19" spans="1:9" s="50" customFormat="1" ht="16.5" customHeight="1" thickBot="1">
      <c r="A19" s="52">
        <v>6</v>
      </c>
      <c r="B19" s="53" t="s">
        <v>19</v>
      </c>
      <c r="C19" s="38" t="s">
        <v>71</v>
      </c>
      <c r="D19" s="48">
        <f t="shared" si="0"/>
        <v>0.4</v>
      </c>
      <c r="E19" s="37"/>
      <c r="F19" s="37"/>
      <c r="G19" s="37">
        <v>0.4</v>
      </c>
      <c r="H19" s="60"/>
      <c r="I19" s="66"/>
    </row>
    <row r="20" spans="1:9" s="50" customFormat="1" ht="37.5" customHeight="1" thickBot="1">
      <c r="A20" s="52">
        <v>7</v>
      </c>
      <c r="B20" s="53" t="s">
        <v>20</v>
      </c>
      <c r="C20" s="38" t="s">
        <v>72</v>
      </c>
      <c r="D20" s="48">
        <f t="shared" si="0"/>
        <v>2</v>
      </c>
      <c r="E20" s="37"/>
      <c r="F20" s="37"/>
      <c r="G20" s="37">
        <v>2</v>
      </c>
      <c r="H20" s="60"/>
      <c r="I20" s="66" t="s">
        <v>139</v>
      </c>
    </row>
    <row r="21" spans="1:9" s="50" customFormat="1" ht="39.75" customHeight="1" thickBot="1">
      <c r="A21" s="52">
        <v>8</v>
      </c>
      <c r="B21" s="53" t="s">
        <v>21</v>
      </c>
      <c r="C21" s="38" t="s">
        <v>73</v>
      </c>
      <c r="D21" s="48">
        <f t="shared" si="0"/>
        <v>1</v>
      </c>
      <c r="E21" s="49"/>
      <c r="F21" s="37"/>
      <c r="G21" s="37">
        <v>1</v>
      </c>
      <c r="H21" s="60"/>
      <c r="I21" s="66" t="s">
        <v>140</v>
      </c>
    </row>
    <row r="22" spans="1:9" s="56" customFormat="1" ht="15" customHeight="1" thickBot="1">
      <c r="A22" s="52">
        <v>9</v>
      </c>
      <c r="B22" s="53" t="s">
        <v>22</v>
      </c>
      <c r="C22" s="38" t="s">
        <v>74</v>
      </c>
      <c r="D22" s="48">
        <f t="shared" si="0"/>
        <v>3</v>
      </c>
      <c r="E22" s="54"/>
      <c r="F22" s="55"/>
      <c r="G22" s="37">
        <v>3</v>
      </c>
      <c r="H22" s="60"/>
      <c r="I22" s="67"/>
    </row>
    <row r="23" spans="1:9" s="50" customFormat="1" ht="15" customHeight="1" thickBot="1">
      <c r="A23" s="52">
        <v>10</v>
      </c>
      <c r="B23" s="53" t="s">
        <v>23</v>
      </c>
      <c r="C23" s="39" t="s">
        <v>75</v>
      </c>
      <c r="D23" s="48">
        <f>F23+G23+E23</f>
        <v>1.1</v>
      </c>
      <c r="E23" s="37">
        <v>1.1</v>
      </c>
      <c r="F23" s="37"/>
      <c r="G23" s="37"/>
      <c r="H23" s="60" t="s">
        <v>0</v>
      </c>
      <c r="I23" s="66"/>
    </row>
    <row r="24" spans="1:9" s="50" customFormat="1" ht="15" customHeight="1" thickBot="1">
      <c r="A24" s="52">
        <v>11</v>
      </c>
      <c r="B24" s="53" t="s">
        <v>24</v>
      </c>
      <c r="C24" s="38" t="s">
        <v>76</v>
      </c>
      <c r="D24" s="48">
        <f t="shared" si="0"/>
        <v>1.8</v>
      </c>
      <c r="E24" s="49"/>
      <c r="F24" s="37"/>
      <c r="G24" s="37">
        <v>1.8</v>
      </c>
      <c r="H24" s="60"/>
      <c r="I24" s="66"/>
    </row>
    <row r="25" spans="1:9" s="50" customFormat="1" ht="15" customHeight="1" thickBot="1">
      <c r="A25" s="52">
        <v>12</v>
      </c>
      <c r="B25" s="53" t="s">
        <v>25</v>
      </c>
      <c r="C25" s="38" t="s">
        <v>77</v>
      </c>
      <c r="D25" s="48">
        <f t="shared" si="0"/>
        <v>0.3</v>
      </c>
      <c r="E25" s="49"/>
      <c r="F25" s="37"/>
      <c r="G25" s="37">
        <v>0.3</v>
      </c>
      <c r="H25" s="60"/>
      <c r="I25" s="66"/>
    </row>
    <row r="26" spans="1:9" s="50" customFormat="1" ht="15" customHeight="1" thickBot="1">
      <c r="A26" s="52">
        <v>13</v>
      </c>
      <c r="B26" s="53" t="s">
        <v>26</v>
      </c>
      <c r="C26" s="38" t="s">
        <v>78</v>
      </c>
      <c r="D26" s="48">
        <f t="shared" si="0"/>
        <v>3</v>
      </c>
      <c r="E26" s="37"/>
      <c r="F26" s="37"/>
      <c r="G26" s="37">
        <v>3</v>
      </c>
      <c r="H26" s="60"/>
      <c r="I26" s="66"/>
    </row>
    <row r="27" spans="1:9" s="50" customFormat="1" ht="15" customHeight="1" thickBot="1">
      <c r="A27" s="52">
        <v>14</v>
      </c>
      <c r="B27" s="53" t="s">
        <v>27</v>
      </c>
      <c r="C27" s="38" t="s">
        <v>79</v>
      </c>
      <c r="D27" s="48">
        <f t="shared" si="0"/>
        <v>18</v>
      </c>
      <c r="E27" s="37"/>
      <c r="F27" s="37"/>
      <c r="G27" s="37">
        <v>18</v>
      </c>
      <c r="H27" s="60"/>
      <c r="I27" s="66"/>
    </row>
    <row r="28" spans="1:9" s="50" customFormat="1" ht="15" customHeight="1" thickBot="1">
      <c r="A28" s="52">
        <v>15</v>
      </c>
      <c r="B28" s="53" t="s">
        <v>28</v>
      </c>
      <c r="C28" s="38" t="s">
        <v>80</v>
      </c>
      <c r="D28" s="48">
        <f t="shared" si="0"/>
        <v>2.5</v>
      </c>
      <c r="E28" s="49"/>
      <c r="F28" s="37"/>
      <c r="G28" s="37">
        <v>2.5</v>
      </c>
      <c r="H28" s="60"/>
      <c r="I28" s="66"/>
    </row>
    <row r="29" spans="1:9" s="50" customFormat="1" ht="15" customHeight="1" thickBot="1">
      <c r="A29" s="52">
        <v>16</v>
      </c>
      <c r="B29" s="53" t="s">
        <v>29</v>
      </c>
      <c r="C29" s="38" t="s">
        <v>81</v>
      </c>
      <c r="D29" s="48">
        <f t="shared" si="0"/>
        <v>2</v>
      </c>
      <c r="E29" s="37"/>
      <c r="F29" s="37"/>
      <c r="G29" s="37">
        <v>2</v>
      </c>
      <c r="H29" s="60"/>
      <c r="I29" s="66"/>
    </row>
    <row r="30" spans="1:9" s="50" customFormat="1" ht="15" customHeight="1" thickBot="1">
      <c r="A30" s="52">
        <v>17</v>
      </c>
      <c r="B30" s="53" t="s">
        <v>30</v>
      </c>
      <c r="C30" s="38" t="s">
        <v>82</v>
      </c>
      <c r="D30" s="48">
        <f t="shared" si="0"/>
        <v>5</v>
      </c>
      <c r="E30" s="37"/>
      <c r="F30" s="37"/>
      <c r="G30" s="37">
        <v>5</v>
      </c>
      <c r="H30" s="60"/>
      <c r="I30" s="66"/>
    </row>
    <row r="31" spans="1:9" s="50" customFormat="1" ht="15" customHeight="1" thickBot="1">
      <c r="A31" s="52">
        <v>18</v>
      </c>
      <c r="B31" s="53" t="s">
        <v>137</v>
      </c>
      <c r="C31" s="38" t="s">
        <v>83</v>
      </c>
      <c r="D31" s="48">
        <f t="shared" si="0"/>
        <v>1.5</v>
      </c>
      <c r="E31" s="37"/>
      <c r="F31" s="37"/>
      <c r="G31" s="37">
        <v>1.5</v>
      </c>
      <c r="H31" s="60"/>
      <c r="I31" s="66"/>
    </row>
    <row r="32" spans="1:9" s="50" customFormat="1" ht="15" customHeight="1" thickBot="1">
      <c r="A32" s="52">
        <v>19</v>
      </c>
      <c r="B32" s="53" t="s">
        <v>31</v>
      </c>
      <c r="C32" s="38" t="s">
        <v>84</v>
      </c>
      <c r="D32" s="48">
        <f t="shared" si="0"/>
        <v>0.7</v>
      </c>
      <c r="E32" s="37"/>
      <c r="F32" s="37"/>
      <c r="G32" s="37">
        <v>0.7</v>
      </c>
      <c r="H32" s="60"/>
      <c r="I32" s="66"/>
    </row>
    <row r="33" spans="1:9" s="50" customFormat="1" ht="15" customHeight="1" thickBot="1">
      <c r="A33" s="52">
        <v>20</v>
      </c>
      <c r="B33" s="53" t="s">
        <v>32</v>
      </c>
      <c r="C33" s="38" t="s">
        <v>85</v>
      </c>
      <c r="D33" s="48">
        <f t="shared" si="0"/>
        <v>1.2</v>
      </c>
      <c r="E33" s="49"/>
      <c r="F33" s="37"/>
      <c r="G33" s="37">
        <v>1.2</v>
      </c>
      <c r="H33" s="60"/>
      <c r="I33" s="66"/>
    </row>
    <row r="34" spans="1:9" s="50" customFormat="1" ht="15" customHeight="1" thickBot="1">
      <c r="A34" s="52">
        <v>21</v>
      </c>
      <c r="B34" s="53" t="s">
        <v>33</v>
      </c>
      <c r="C34" s="38" t="s">
        <v>86</v>
      </c>
      <c r="D34" s="48">
        <f t="shared" si="0"/>
        <v>0.8</v>
      </c>
      <c r="E34" s="49"/>
      <c r="F34" s="37">
        <v>0.8</v>
      </c>
      <c r="G34" s="37"/>
      <c r="H34" s="60"/>
      <c r="I34" s="66"/>
    </row>
    <row r="35" spans="1:9" s="50" customFormat="1" ht="15" customHeight="1" thickBot="1">
      <c r="A35" s="52">
        <v>22</v>
      </c>
      <c r="B35" s="53" t="s">
        <v>34</v>
      </c>
      <c r="C35" s="38" t="s">
        <v>87</v>
      </c>
      <c r="D35" s="48">
        <f t="shared" si="0"/>
        <v>2.5</v>
      </c>
      <c r="E35" s="49"/>
      <c r="F35" s="37"/>
      <c r="G35" s="37">
        <v>2.5</v>
      </c>
      <c r="H35" s="60"/>
      <c r="I35" s="66"/>
    </row>
    <row r="36" spans="1:9" s="50" customFormat="1" ht="15" customHeight="1" thickBot="1">
      <c r="A36" s="52">
        <v>23</v>
      </c>
      <c r="B36" s="53" t="s">
        <v>35</v>
      </c>
      <c r="C36" s="38" t="s">
        <v>88</v>
      </c>
      <c r="D36" s="48">
        <f t="shared" si="0"/>
        <v>0.5</v>
      </c>
      <c r="E36" s="37"/>
      <c r="F36" s="37">
        <v>0.5</v>
      </c>
      <c r="G36" s="37"/>
      <c r="H36" s="60" t="s">
        <v>7</v>
      </c>
      <c r="I36" s="66"/>
    </row>
    <row r="37" spans="1:9" s="50" customFormat="1" ht="15" customHeight="1" thickBot="1">
      <c r="A37" s="52">
        <v>24</v>
      </c>
      <c r="B37" s="53" t="s">
        <v>36</v>
      </c>
      <c r="C37" s="38" t="s">
        <v>89</v>
      </c>
      <c r="D37" s="48">
        <f t="shared" si="0"/>
        <v>12</v>
      </c>
      <c r="E37" s="37"/>
      <c r="F37" s="37"/>
      <c r="G37" s="37">
        <v>12</v>
      </c>
      <c r="H37" s="60"/>
      <c r="I37" s="66"/>
    </row>
    <row r="38" spans="1:9" s="50" customFormat="1" ht="15" customHeight="1" thickBot="1">
      <c r="A38" s="52">
        <v>25</v>
      </c>
      <c r="B38" s="53" t="s">
        <v>37</v>
      </c>
      <c r="C38" s="38" t="s">
        <v>90</v>
      </c>
      <c r="D38" s="48">
        <f t="shared" si="0"/>
        <v>5</v>
      </c>
      <c r="E38" s="37"/>
      <c r="F38" s="37"/>
      <c r="G38" s="37">
        <v>5</v>
      </c>
      <c r="H38" s="60"/>
      <c r="I38" s="66"/>
    </row>
    <row r="39" spans="1:9" s="50" customFormat="1" ht="15" customHeight="1" thickBot="1">
      <c r="A39" s="52">
        <v>26</v>
      </c>
      <c r="B39" s="53" t="s">
        <v>38</v>
      </c>
      <c r="C39" s="38" t="s">
        <v>91</v>
      </c>
      <c r="D39" s="48">
        <f t="shared" si="0"/>
        <v>3.3</v>
      </c>
      <c r="E39" s="37"/>
      <c r="F39" s="37"/>
      <c r="G39" s="37">
        <v>3.3</v>
      </c>
      <c r="H39" s="60"/>
      <c r="I39" s="66"/>
    </row>
    <row r="40" spans="1:9" s="50" customFormat="1" ht="17.25" customHeight="1">
      <c r="A40" s="94">
        <v>27</v>
      </c>
      <c r="B40" s="94" t="s">
        <v>39</v>
      </c>
      <c r="C40" s="96" t="s">
        <v>92</v>
      </c>
      <c r="D40" s="80">
        <v>5.7</v>
      </c>
      <c r="E40" s="49"/>
      <c r="F40" s="37">
        <v>3</v>
      </c>
      <c r="G40" s="37"/>
      <c r="H40" s="60" t="s">
        <v>7</v>
      </c>
      <c r="I40" s="98" t="s">
        <v>141</v>
      </c>
    </row>
    <row r="41" spans="1:9" s="50" customFormat="1" ht="17.25" customHeight="1" thickBot="1">
      <c r="A41" s="95"/>
      <c r="B41" s="95"/>
      <c r="C41" s="97"/>
      <c r="D41" s="82"/>
      <c r="E41" s="49"/>
      <c r="F41" s="37"/>
      <c r="G41" s="37">
        <v>2.7</v>
      </c>
      <c r="H41" s="60"/>
      <c r="I41" s="99"/>
    </row>
    <row r="42" spans="1:9" s="50" customFormat="1" ht="15" customHeight="1" thickBot="1">
      <c r="A42" s="52">
        <v>28</v>
      </c>
      <c r="B42" s="53" t="s">
        <v>40</v>
      </c>
      <c r="C42" s="47" t="s">
        <v>93</v>
      </c>
      <c r="D42" s="48">
        <f t="shared" si="0"/>
        <v>3</v>
      </c>
      <c r="E42" s="37"/>
      <c r="F42" s="37"/>
      <c r="G42" s="37">
        <v>3</v>
      </c>
      <c r="H42" s="60"/>
      <c r="I42" s="66"/>
    </row>
    <row r="43" spans="1:9" s="50" customFormat="1" ht="18" customHeight="1" thickBot="1">
      <c r="A43" s="52">
        <v>29</v>
      </c>
      <c r="B43" s="53" t="s">
        <v>50</v>
      </c>
      <c r="C43" s="47" t="s">
        <v>94</v>
      </c>
      <c r="D43" s="48">
        <f t="shared" si="0"/>
        <v>5</v>
      </c>
      <c r="E43" s="37"/>
      <c r="F43" s="37"/>
      <c r="G43" s="37">
        <v>5</v>
      </c>
      <c r="H43" s="60"/>
      <c r="I43" s="66"/>
    </row>
    <row r="44" spans="1:9" s="50" customFormat="1" ht="19.5" customHeight="1" thickBot="1">
      <c r="A44" s="52">
        <v>30</v>
      </c>
      <c r="B44" s="53" t="s">
        <v>41</v>
      </c>
      <c r="C44" s="47" t="s">
        <v>95</v>
      </c>
      <c r="D44" s="48">
        <f t="shared" si="0"/>
        <v>12</v>
      </c>
      <c r="E44" s="37"/>
      <c r="F44" s="37"/>
      <c r="G44" s="37">
        <v>12</v>
      </c>
      <c r="H44" s="60"/>
      <c r="I44" s="66"/>
    </row>
    <row r="45" spans="1:9" s="50" customFormat="1" ht="15" customHeight="1" thickBot="1">
      <c r="A45" s="52">
        <v>31</v>
      </c>
      <c r="B45" s="53" t="s">
        <v>42</v>
      </c>
      <c r="C45" s="47" t="s">
        <v>96</v>
      </c>
      <c r="D45" s="48">
        <f t="shared" si="0"/>
        <v>1.8</v>
      </c>
      <c r="E45" s="37"/>
      <c r="F45" s="37"/>
      <c r="G45" s="37">
        <v>1.8</v>
      </c>
      <c r="H45" s="60"/>
      <c r="I45" s="66"/>
    </row>
    <row r="46" spans="1:9" s="50" customFormat="1" ht="15" customHeight="1" thickBot="1">
      <c r="A46" s="52">
        <v>32</v>
      </c>
      <c r="B46" s="53" t="s">
        <v>43</v>
      </c>
      <c r="C46" s="47" t="s">
        <v>97</v>
      </c>
      <c r="D46" s="48">
        <f t="shared" si="0"/>
        <v>0.2</v>
      </c>
      <c r="E46" s="37"/>
      <c r="F46" s="37"/>
      <c r="G46" s="37">
        <v>0.2</v>
      </c>
      <c r="H46" s="60"/>
      <c r="I46" s="66"/>
    </row>
    <row r="47" spans="1:9" s="50" customFormat="1" ht="15" customHeight="1" thickBot="1">
      <c r="A47" s="52">
        <v>33</v>
      </c>
      <c r="B47" s="53" t="s">
        <v>44</v>
      </c>
      <c r="C47" s="47" t="s">
        <v>98</v>
      </c>
      <c r="D47" s="48">
        <f t="shared" si="0"/>
        <v>12</v>
      </c>
      <c r="E47" s="37"/>
      <c r="F47" s="37"/>
      <c r="G47" s="37">
        <v>12</v>
      </c>
      <c r="H47" s="60"/>
      <c r="I47" s="66"/>
    </row>
    <row r="48" spans="1:9" s="50" customFormat="1" ht="18" customHeight="1" thickBot="1">
      <c r="A48" s="52">
        <v>34</v>
      </c>
      <c r="B48" s="53" t="s">
        <v>45</v>
      </c>
      <c r="C48" s="47" t="s">
        <v>99</v>
      </c>
      <c r="D48" s="48">
        <f t="shared" si="0"/>
        <v>3</v>
      </c>
      <c r="E48" s="37"/>
      <c r="F48" s="37"/>
      <c r="G48" s="37">
        <v>3</v>
      </c>
      <c r="H48" s="60"/>
      <c r="I48" s="66"/>
    </row>
    <row r="49" spans="1:9" s="50" customFormat="1" ht="15" customHeight="1" thickBot="1">
      <c r="A49" s="52">
        <v>35</v>
      </c>
      <c r="B49" s="53" t="s">
        <v>46</v>
      </c>
      <c r="C49" s="47" t="s">
        <v>100</v>
      </c>
      <c r="D49" s="48">
        <f t="shared" si="0"/>
        <v>8</v>
      </c>
      <c r="E49" s="37"/>
      <c r="F49" s="37"/>
      <c r="G49" s="37">
        <v>8</v>
      </c>
      <c r="H49" s="60"/>
      <c r="I49" s="66"/>
    </row>
    <row r="50" spans="1:9" s="50" customFormat="1" ht="15" customHeight="1" thickBot="1">
      <c r="A50" s="52">
        <v>36</v>
      </c>
      <c r="B50" s="57" t="s">
        <v>47</v>
      </c>
      <c r="C50" s="47" t="s">
        <v>101</v>
      </c>
      <c r="D50" s="48">
        <f t="shared" si="0"/>
        <v>20</v>
      </c>
      <c r="E50" s="37"/>
      <c r="F50" s="37"/>
      <c r="G50" s="37">
        <v>20</v>
      </c>
      <c r="H50" s="60"/>
      <c r="I50" s="66"/>
    </row>
    <row r="51" spans="1:9" s="50" customFormat="1" ht="15" customHeight="1" thickBot="1">
      <c r="A51" s="52">
        <v>37</v>
      </c>
      <c r="B51" s="57" t="s">
        <v>120</v>
      </c>
      <c r="C51" s="47" t="s">
        <v>102</v>
      </c>
      <c r="D51" s="48">
        <f t="shared" si="0"/>
        <v>5.5</v>
      </c>
      <c r="E51" s="37"/>
      <c r="F51" s="37"/>
      <c r="G51" s="37">
        <v>5.5</v>
      </c>
      <c r="H51" s="60"/>
      <c r="I51" s="66"/>
    </row>
    <row r="52" spans="1:9" s="50" customFormat="1" ht="42" customHeight="1" thickBot="1">
      <c r="A52" s="52">
        <v>38</v>
      </c>
      <c r="B52" s="57" t="s">
        <v>121</v>
      </c>
      <c r="C52" s="47" t="s">
        <v>103</v>
      </c>
      <c r="D52" s="48">
        <f>F52+G52+E52</f>
        <v>20.3</v>
      </c>
      <c r="E52" s="37">
        <v>20.3</v>
      </c>
      <c r="F52" s="37"/>
      <c r="G52" s="37"/>
      <c r="H52" s="60" t="s">
        <v>0</v>
      </c>
      <c r="I52" s="66" t="s">
        <v>142</v>
      </c>
    </row>
    <row r="53" spans="1:9" s="50" customFormat="1" ht="27" customHeight="1" thickBot="1">
      <c r="A53" s="52">
        <v>39</v>
      </c>
      <c r="B53" s="57" t="s">
        <v>122</v>
      </c>
      <c r="C53" s="47" t="s">
        <v>104</v>
      </c>
      <c r="D53" s="48">
        <f>F53+G53+E53</f>
        <v>8</v>
      </c>
      <c r="E53" s="37">
        <v>8</v>
      </c>
      <c r="F53" s="37"/>
      <c r="G53" s="37"/>
      <c r="H53" s="60" t="s">
        <v>0</v>
      </c>
      <c r="I53" s="66" t="s">
        <v>143</v>
      </c>
    </row>
    <row r="54" spans="1:9" s="50" customFormat="1" ht="15" customHeight="1" thickBot="1">
      <c r="A54" s="52">
        <v>40</v>
      </c>
      <c r="B54" s="57" t="s">
        <v>123</v>
      </c>
      <c r="C54" s="47" t="s">
        <v>105</v>
      </c>
      <c r="D54" s="48">
        <f>F54+G54+E54</f>
        <v>6</v>
      </c>
      <c r="E54" s="37">
        <v>6</v>
      </c>
      <c r="F54" s="37"/>
      <c r="G54" s="37"/>
      <c r="H54" s="60" t="s">
        <v>0</v>
      </c>
      <c r="I54" s="66"/>
    </row>
    <row r="55" spans="1:9" s="50" customFormat="1" ht="15" customHeight="1">
      <c r="A55" s="94">
        <v>41</v>
      </c>
      <c r="B55" s="92" t="s">
        <v>124</v>
      </c>
      <c r="C55" s="70" t="s">
        <v>106</v>
      </c>
      <c r="D55" s="80">
        <v>36.5</v>
      </c>
      <c r="E55" s="37">
        <v>11</v>
      </c>
      <c r="F55" s="37"/>
      <c r="G55" s="37"/>
      <c r="H55" s="60" t="s">
        <v>0</v>
      </c>
      <c r="I55" s="98" t="s">
        <v>144</v>
      </c>
    </row>
    <row r="56" spans="1:9" s="50" customFormat="1" ht="17.25" customHeight="1" thickBot="1">
      <c r="A56" s="95"/>
      <c r="B56" s="93"/>
      <c r="C56" s="71"/>
      <c r="D56" s="82"/>
      <c r="E56" s="37"/>
      <c r="F56" s="37">
        <v>25.5</v>
      </c>
      <c r="G56" s="37"/>
      <c r="H56" s="60" t="s">
        <v>7</v>
      </c>
      <c r="I56" s="99"/>
    </row>
    <row r="57" spans="1:9" s="50" customFormat="1" ht="15" customHeight="1" thickBot="1">
      <c r="A57" s="52">
        <v>42</v>
      </c>
      <c r="B57" s="57" t="s">
        <v>125</v>
      </c>
      <c r="C57" s="58" t="s">
        <v>107</v>
      </c>
      <c r="D57" s="48">
        <f t="shared" si="0"/>
        <v>11</v>
      </c>
      <c r="E57" s="37"/>
      <c r="F57" s="37">
        <v>11</v>
      </c>
      <c r="G57" s="37"/>
      <c r="H57" s="60" t="s">
        <v>7</v>
      </c>
      <c r="I57" s="66"/>
    </row>
    <row r="58" spans="1:9" s="50" customFormat="1" ht="39" customHeight="1" thickBot="1">
      <c r="A58" s="52">
        <v>43</v>
      </c>
      <c r="B58" s="57" t="s">
        <v>126</v>
      </c>
      <c r="C58" s="58" t="s">
        <v>108</v>
      </c>
      <c r="D58" s="48">
        <f t="shared" si="0"/>
        <v>13</v>
      </c>
      <c r="E58" s="37"/>
      <c r="F58" s="37">
        <v>13</v>
      </c>
      <c r="G58" s="37"/>
      <c r="H58" s="60" t="s">
        <v>7</v>
      </c>
      <c r="I58" s="66" t="s">
        <v>145</v>
      </c>
    </row>
    <row r="59" spans="1:9" s="50" customFormat="1" ht="40.5" customHeight="1" thickBot="1">
      <c r="A59" s="52">
        <v>44</v>
      </c>
      <c r="B59" s="57" t="s">
        <v>127</v>
      </c>
      <c r="C59" s="58" t="s">
        <v>109</v>
      </c>
      <c r="D59" s="48">
        <f t="shared" si="0"/>
        <v>6.1</v>
      </c>
      <c r="E59" s="37"/>
      <c r="F59" s="37">
        <v>6.1</v>
      </c>
      <c r="G59" s="37"/>
      <c r="H59" s="60" t="s">
        <v>7</v>
      </c>
      <c r="I59" s="66" t="s">
        <v>146</v>
      </c>
    </row>
    <row r="60" spans="1:9" s="50" customFormat="1" ht="39.75" customHeight="1" thickBot="1">
      <c r="A60" s="52">
        <v>45</v>
      </c>
      <c r="B60" s="57" t="s">
        <v>128</v>
      </c>
      <c r="C60" s="58" t="s">
        <v>110</v>
      </c>
      <c r="D60" s="48">
        <f t="shared" si="0"/>
        <v>8.5</v>
      </c>
      <c r="E60" s="37"/>
      <c r="F60" s="37">
        <v>8.5</v>
      </c>
      <c r="G60" s="37"/>
      <c r="H60" s="60" t="s">
        <v>7</v>
      </c>
      <c r="I60" s="66" t="s">
        <v>147</v>
      </c>
    </row>
    <row r="61" spans="1:9" s="50" customFormat="1" ht="15" customHeight="1" thickBot="1">
      <c r="A61" s="52">
        <v>46</v>
      </c>
      <c r="B61" s="57" t="s">
        <v>129</v>
      </c>
      <c r="C61" s="58" t="s">
        <v>111</v>
      </c>
      <c r="D61" s="48">
        <f t="shared" si="0"/>
        <v>10.5</v>
      </c>
      <c r="E61" s="37"/>
      <c r="F61" s="37">
        <v>10.5</v>
      </c>
      <c r="G61" s="37"/>
      <c r="H61" s="60" t="s">
        <v>7</v>
      </c>
      <c r="I61" s="66"/>
    </row>
    <row r="62" spans="1:9" s="50" customFormat="1" ht="39" customHeight="1" thickBot="1">
      <c r="A62" s="52">
        <v>47</v>
      </c>
      <c r="B62" s="57" t="s">
        <v>130</v>
      </c>
      <c r="C62" s="58" t="s">
        <v>112</v>
      </c>
      <c r="D62" s="48">
        <f t="shared" si="0"/>
        <v>4.8</v>
      </c>
      <c r="E62" s="37"/>
      <c r="F62" s="37">
        <v>4.8</v>
      </c>
      <c r="G62" s="37"/>
      <c r="H62" s="60" t="s">
        <v>7</v>
      </c>
      <c r="I62" s="66" t="s">
        <v>148</v>
      </c>
    </row>
    <row r="63" spans="1:9" s="50" customFormat="1" ht="36.75" customHeight="1" thickBot="1">
      <c r="A63" s="52">
        <v>48</v>
      </c>
      <c r="B63" s="57" t="s">
        <v>131</v>
      </c>
      <c r="C63" s="58" t="s">
        <v>113</v>
      </c>
      <c r="D63" s="48">
        <f t="shared" si="0"/>
        <v>3.7</v>
      </c>
      <c r="E63" s="37"/>
      <c r="F63" s="37">
        <v>3.7</v>
      </c>
      <c r="G63" s="37"/>
      <c r="H63" s="60" t="s">
        <v>7</v>
      </c>
      <c r="I63" s="66" t="s">
        <v>149</v>
      </c>
    </row>
    <row r="64" spans="1:9" s="50" customFormat="1" ht="17.25" customHeight="1" thickBot="1">
      <c r="A64" s="52">
        <v>49</v>
      </c>
      <c r="B64" s="57" t="s">
        <v>133</v>
      </c>
      <c r="C64" s="58" t="s">
        <v>114</v>
      </c>
      <c r="D64" s="48">
        <f t="shared" si="0"/>
        <v>2</v>
      </c>
      <c r="E64" s="37"/>
      <c r="F64" s="37">
        <v>2</v>
      </c>
      <c r="G64" s="37"/>
      <c r="H64" s="60" t="s">
        <v>7</v>
      </c>
      <c r="I64" s="66"/>
    </row>
    <row r="65" spans="1:9" s="50" customFormat="1" ht="15" customHeight="1" thickBot="1">
      <c r="A65" s="52">
        <v>50</v>
      </c>
      <c r="B65" s="57" t="s">
        <v>132</v>
      </c>
      <c r="C65" s="58" t="s">
        <v>115</v>
      </c>
      <c r="D65" s="48">
        <f t="shared" si="0"/>
        <v>1</v>
      </c>
      <c r="E65" s="37"/>
      <c r="F65" s="37"/>
      <c r="G65" s="37">
        <v>1</v>
      </c>
      <c r="H65" s="60"/>
      <c r="I65" s="66"/>
    </row>
    <row r="66" spans="1:9" s="50" customFormat="1" ht="20.25" customHeight="1" thickBot="1">
      <c r="A66" s="52">
        <v>51</v>
      </c>
      <c r="B66" s="57" t="s">
        <v>134</v>
      </c>
      <c r="C66" s="58" t="s">
        <v>116</v>
      </c>
      <c r="D66" s="48">
        <f>F66+G66+E66</f>
        <v>4.4</v>
      </c>
      <c r="E66" s="37">
        <v>4.4</v>
      </c>
      <c r="F66" s="37"/>
      <c r="G66" s="37"/>
      <c r="H66" s="60" t="s">
        <v>0</v>
      </c>
      <c r="I66" s="66"/>
    </row>
    <row r="67" spans="1:9" s="50" customFormat="1" ht="31.5" customHeight="1" thickBot="1">
      <c r="A67" s="52">
        <v>52</v>
      </c>
      <c r="B67" s="57" t="s">
        <v>135</v>
      </c>
      <c r="C67" s="58" t="s">
        <v>117</v>
      </c>
      <c r="D67" s="48">
        <f t="shared" si="0"/>
        <v>0.8</v>
      </c>
      <c r="E67" s="49"/>
      <c r="F67" s="37"/>
      <c r="G67" s="37">
        <v>0.8</v>
      </c>
      <c r="H67" s="60"/>
      <c r="I67" s="66"/>
    </row>
    <row r="68" spans="1:9" s="50" customFormat="1" ht="33.75" customHeight="1" thickBot="1">
      <c r="A68" s="52">
        <v>53</v>
      </c>
      <c r="B68" s="57" t="s">
        <v>51</v>
      </c>
      <c r="C68" s="58" t="s">
        <v>118</v>
      </c>
      <c r="D68" s="48">
        <f t="shared" si="0"/>
        <v>2</v>
      </c>
      <c r="E68" s="49"/>
      <c r="F68" s="37"/>
      <c r="G68" s="37">
        <v>2</v>
      </c>
      <c r="H68" s="60"/>
      <c r="I68" s="66"/>
    </row>
    <row r="69" spans="1:9" s="20" customFormat="1" ht="15.75">
      <c r="A69" s="33"/>
      <c r="B69" s="34" t="s">
        <v>49</v>
      </c>
      <c r="C69" s="34"/>
      <c r="D69" s="25">
        <f>SUM(D12:D68)-D13-D14</f>
        <v>302.3</v>
      </c>
      <c r="E69" s="25">
        <f>SUM(E12:E68)</f>
        <v>50.8</v>
      </c>
      <c r="F69" s="25">
        <f>SUM(F12:F68)</f>
        <v>102.2</v>
      </c>
      <c r="G69" s="25">
        <f>SUM(G12:G68)</f>
        <v>149.3</v>
      </c>
      <c r="H69" s="61"/>
      <c r="I69" s="66"/>
    </row>
    <row r="70" spans="4:9" s="21" customFormat="1" ht="7.5" customHeight="1">
      <c r="D70" s="22"/>
      <c r="E70" s="23"/>
      <c r="F70" s="23"/>
      <c r="G70" s="44"/>
      <c r="I70" s="68"/>
    </row>
    <row r="71" spans="1:9" s="21" customFormat="1" ht="12" customHeight="1" hidden="1">
      <c r="A71" s="77"/>
      <c r="B71" s="77"/>
      <c r="C71" s="77"/>
      <c r="D71" s="77"/>
      <c r="E71" s="77"/>
      <c r="F71" s="77"/>
      <c r="G71" s="77"/>
      <c r="H71" s="77"/>
      <c r="I71" s="68"/>
    </row>
    <row r="72" spans="2:9" s="21" customFormat="1" ht="15.75" hidden="1">
      <c r="B72" s="24"/>
      <c r="C72" s="24"/>
      <c r="D72" s="24"/>
      <c r="E72" s="24"/>
      <c r="G72" s="73"/>
      <c r="H72" s="73"/>
      <c r="I72" s="68"/>
    </row>
    <row r="73" spans="2:9" s="21" customFormat="1" ht="9" customHeight="1">
      <c r="B73" s="17"/>
      <c r="C73" s="17"/>
      <c r="D73" s="40"/>
      <c r="E73" s="17"/>
      <c r="G73" s="45"/>
      <c r="I73" s="68"/>
    </row>
    <row r="74" spans="7:9" s="21" customFormat="1" ht="15.75">
      <c r="G74" s="45"/>
      <c r="I74" s="68"/>
    </row>
    <row r="75" spans="7:9" s="21" customFormat="1" ht="15.75">
      <c r="G75" s="45"/>
      <c r="I75" s="68"/>
    </row>
    <row r="76" spans="7:9" s="21" customFormat="1" ht="15.75">
      <c r="G76" s="45"/>
      <c r="I76" s="68"/>
    </row>
    <row r="77" spans="7:9" s="21" customFormat="1" ht="15.75">
      <c r="G77" s="45"/>
      <c r="I77" s="68"/>
    </row>
    <row r="78" spans="7:9" s="21" customFormat="1" ht="15.75">
      <c r="G78" s="45"/>
      <c r="I78" s="68"/>
    </row>
  </sheetData>
  <sheetProtection/>
  <mergeCells count="26">
    <mergeCell ref="E2:H2"/>
    <mergeCell ref="I8:I10"/>
    <mergeCell ref="A8:A10"/>
    <mergeCell ref="I40:I41"/>
    <mergeCell ref="I55:I56"/>
    <mergeCell ref="E8:G8"/>
    <mergeCell ref="D8:D10"/>
    <mergeCell ref="E3:H3"/>
    <mergeCell ref="C12:C14"/>
    <mergeCell ref="D55:D56"/>
    <mergeCell ref="B55:B56"/>
    <mergeCell ref="A55:A56"/>
    <mergeCell ref="A40:A41"/>
    <mergeCell ref="D40:D41"/>
    <mergeCell ref="C40:C41"/>
    <mergeCell ref="B40:B41"/>
    <mergeCell ref="C55:C56"/>
    <mergeCell ref="F1:H1"/>
    <mergeCell ref="G72:H72"/>
    <mergeCell ref="H8:H10"/>
    <mergeCell ref="A71:H71"/>
    <mergeCell ref="A7:H7"/>
    <mergeCell ref="D12:D14"/>
    <mergeCell ref="A12:A14"/>
    <mergeCell ref="C8:C10"/>
    <mergeCell ref="B8:B10"/>
  </mergeCells>
  <printOptions/>
  <pageMargins left="0" right="0" top="0" bottom="0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11" sqref="C11"/>
    </sheetView>
  </sheetViews>
  <sheetFormatPr defaultColWidth="9.00390625" defaultRowHeight="12.75"/>
  <cols>
    <col min="2" max="2" width="25.625" style="0" customWidth="1"/>
    <col min="3" max="3" width="16.25390625" style="0" customWidth="1"/>
    <col min="4" max="4" width="15.25390625" style="0" customWidth="1"/>
  </cols>
  <sheetData>
    <row r="1" spans="1:7" ht="12.75">
      <c r="A1" s="2"/>
      <c r="B1" s="3"/>
      <c r="C1" s="3"/>
      <c r="D1" s="3"/>
      <c r="E1" s="3" t="s">
        <v>6</v>
      </c>
      <c r="F1" s="3"/>
      <c r="G1" s="4"/>
    </row>
    <row r="2" spans="1:7" ht="12.75">
      <c r="A2" s="2" t="s">
        <v>2</v>
      </c>
      <c r="B2" s="3"/>
      <c r="C2" s="12">
        <v>300.3</v>
      </c>
      <c r="D2" s="12" t="s">
        <v>1</v>
      </c>
      <c r="E2" s="12"/>
      <c r="F2" s="13">
        <v>300.3</v>
      </c>
      <c r="G2" s="14" t="s">
        <v>1</v>
      </c>
    </row>
    <row r="3" spans="1:7" ht="12.75">
      <c r="A3" s="2" t="s">
        <v>3</v>
      </c>
      <c r="B3" s="3" t="s">
        <v>4</v>
      </c>
      <c r="C3" s="11" t="e">
        <f>'Приложение 2'!#REF!</f>
        <v>#REF!</v>
      </c>
      <c r="D3" s="3" t="s">
        <v>1</v>
      </c>
      <c r="E3" s="3"/>
      <c r="F3" s="11">
        <v>51.6</v>
      </c>
      <c r="G3" s="4" t="s">
        <v>1</v>
      </c>
    </row>
    <row r="4" spans="1:7" ht="12.75">
      <c r="A4" s="2"/>
      <c r="B4" s="3"/>
      <c r="C4" s="3"/>
      <c r="D4" s="3"/>
      <c r="E4" s="3"/>
      <c r="F4" s="3"/>
      <c r="G4" s="4"/>
    </row>
    <row r="5" spans="1:7" ht="12.75">
      <c r="A5" s="2"/>
      <c r="B5" s="15" t="s">
        <v>14</v>
      </c>
      <c r="C5" s="11" t="e">
        <f>'Приложение 2'!#REF!</f>
        <v>#REF!</v>
      </c>
      <c r="D5" s="3" t="s">
        <v>1</v>
      </c>
      <c r="E5" s="3"/>
      <c r="F5" s="11">
        <v>101.4</v>
      </c>
      <c r="G5" s="3" t="s">
        <v>1</v>
      </c>
    </row>
    <row r="6" spans="1:7" ht="12.75">
      <c r="A6" s="2"/>
      <c r="B6" s="3" t="s">
        <v>13</v>
      </c>
      <c r="C6" s="11">
        <v>0.8</v>
      </c>
      <c r="D6" s="3" t="s">
        <v>1</v>
      </c>
      <c r="E6" s="3"/>
      <c r="F6" s="3">
        <v>147.3</v>
      </c>
      <c r="G6" s="3" t="s">
        <v>1</v>
      </c>
    </row>
    <row r="7" spans="1:7" ht="12.75">
      <c r="A7" s="2"/>
      <c r="B7" s="3"/>
      <c r="C7" s="3"/>
      <c r="D7" s="3"/>
      <c r="E7" s="3"/>
      <c r="F7" s="3"/>
      <c r="G7" s="4"/>
    </row>
    <row r="8" spans="1:7" ht="12.75">
      <c r="A8" s="2" t="s">
        <v>8</v>
      </c>
      <c r="B8" s="3"/>
      <c r="C8" s="1">
        <v>6</v>
      </c>
      <c r="D8" s="3">
        <v>0.268</v>
      </c>
      <c r="E8" s="3" t="s">
        <v>10</v>
      </c>
      <c r="F8" s="3"/>
      <c r="G8" s="4"/>
    </row>
    <row r="9" spans="1:7" ht="12.75">
      <c r="A9" s="5" t="s">
        <v>9</v>
      </c>
      <c r="B9" s="6"/>
      <c r="C9" s="1">
        <v>108</v>
      </c>
      <c r="D9" s="7">
        <v>1620</v>
      </c>
      <c r="E9" s="7" t="s">
        <v>5</v>
      </c>
      <c r="F9" s="7"/>
      <c r="G9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Мадина</cp:lastModifiedBy>
  <cp:lastPrinted>2021-11-17T11:02:20Z</cp:lastPrinted>
  <dcterms:created xsi:type="dcterms:W3CDTF">2003-11-05T05:44:19Z</dcterms:created>
  <dcterms:modified xsi:type="dcterms:W3CDTF">2021-11-17T11:02:57Z</dcterms:modified>
  <cp:category/>
  <cp:version/>
  <cp:contentType/>
  <cp:contentStatus/>
</cp:coreProperties>
</file>