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<sst xmlns="http://schemas.openxmlformats.org/spreadsheetml/2006/main" count="95" uniqueCount="44">
  <si>
    <t>Прогнозная (справочная) оценка ресурсного обеспечения</t>
  </si>
  <si>
    <t>реализации муниципальной программы</t>
  </si>
  <si>
    <t>за счет всех источников финансирования</t>
  </si>
  <si>
    <t>Статус</t>
  </si>
  <si>
    <t>Наименование муниципальной программы, отдельного мероприятия</t>
  </si>
  <si>
    <t>Источники финансирования</t>
  </si>
  <si>
    <t>Оценка расходов (тыс.рублей)</t>
  </si>
  <si>
    <t>Всего</t>
  </si>
  <si>
    <t>2015г</t>
  </si>
  <si>
    <t>2016г</t>
  </si>
  <si>
    <t>2020г</t>
  </si>
  <si>
    <t>2019г</t>
  </si>
  <si>
    <t>Муниципальная программа</t>
  </si>
  <si>
    <t>всего</t>
  </si>
  <si>
    <t>федеральный бюджет</t>
  </si>
  <si>
    <t>областной бюджет</t>
  </si>
  <si>
    <t>местный бюджет</t>
  </si>
  <si>
    <t>государственные внебюджетные фонды</t>
  </si>
  <si>
    <t>территориальные государственные внебюджетные фонды</t>
  </si>
  <si>
    <t>иные внебюджетные источники</t>
  </si>
  <si>
    <t>Подпрограмма</t>
  </si>
  <si>
    <t>Развитие агропромышленного комплекса</t>
  </si>
  <si>
    <t>Отдельное мероприятие</t>
  </si>
  <si>
    <t>Комплексная оценка уровня социально-экономического развития муниципальных образований Кильмезского района</t>
  </si>
  <si>
    <t>Устойчивое развитие сельских территорий Кильмезского района Кировской области на 2014-2017 годы и на период до 2020 года</t>
  </si>
  <si>
    <t xml:space="preserve"> в том числе: предоставление социальных выплат на строительство (приобретение) жилья гражданам РФ, проживающим в сельской местности, в том числе молодым специалистами</t>
  </si>
  <si>
    <t>Выделение земельных участков из земель сельскохозяйственного назначения в счёт невостребованных земельных долей</t>
  </si>
  <si>
    <t>Организация и содержание скотомогильников на территории района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</si>
  <si>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 и содержания и использования безнадзорных домашних животных на территории района</t>
  </si>
  <si>
    <t>отдельное мероприятие не вошедшее в программу</t>
  </si>
  <si>
    <t>Всероссийская сельскохозяйственная перепись</t>
  </si>
  <si>
    <t>государственные внебюджетные источники</t>
  </si>
  <si>
    <t>УТВЕРЖДЕНО</t>
  </si>
  <si>
    <t>постановлением администрации</t>
  </si>
  <si>
    <t>Кильмезского района</t>
  </si>
  <si>
    <t>в том числе: проектирование, строительство и реконструкция, капитальный ремонт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</si>
  <si>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 xml:space="preserve">от     ________  №____                                          </t>
  </si>
  <si>
    <t>2021г</t>
  </si>
  <si>
    <t>2022г</t>
  </si>
  <si>
    <t>Развитие информационного общества</t>
  </si>
  <si>
    <t>Развитие экономического потенциала и формирование благоприятного инвестиционного климата в Кильмезском районе 2014-2022годы</t>
  </si>
  <si>
    <t xml:space="preserve">Приложение </t>
  </si>
  <si>
    <t>Комлексное развитие сельских территорий Кильмезского района</t>
  </si>
  <si>
    <t>2023г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</si>
</sst>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0.00000"/>
    <numFmt numFmtId="173" formatCode="0.000000"/>
    <numFmt numFmtId="174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/>
    </xf>
    <xf numFmtId="17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7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70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2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7">
      <selection activeCell="P27" sqref="P27"/>
    </sheetView>
  </sheetViews>
  <sheetFormatPr defaultColWidth="9.00390625" defaultRowHeight="12.75"/>
  <cols>
    <col min="1" max="1" width="14.875" style="0" customWidth="1"/>
    <col min="3" max="3" width="17.625" style="0" customWidth="1"/>
    <col min="5" max="5" width="10.875" style="0" customWidth="1"/>
    <col min="11" max="11" width="11.375" style="0" customWidth="1"/>
    <col min="16" max="16" width="14.25390625" style="0" customWidth="1"/>
  </cols>
  <sheetData>
    <row r="1" ht="12.75">
      <c r="K1" t="s">
        <v>41</v>
      </c>
    </row>
    <row r="2" ht="12.75">
      <c r="K2" t="s">
        <v>32</v>
      </c>
    </row>
    <row r="3" ht="12.75">
      <c r="K3" t="s">
        <v>33</v>
      </c>
    </row>
    <row r="4" ht="12.75">
      <c r="K4" t="s">
        <v>34</v>
      </c>
    </row>
    <row r="5" spans="11:16" ht="12.75">
      <c r="K5" s="5" t="s">
        <v>36</v>
      </c>
      <c r="L5" s="5"/>
      <c r="M5" s="5"/>
      <c r="N5" s="5"/>
      <c r="O5" s="5"/>
      <c r="P5" s="4"/>
    </row>
    <row r="6" spans="11:16" ht="12.75">
      <c r="K6" s="4"/>
      <c r="L6" s="4"/>
      <c r="M6" s="4"/>
      <c r="N6" s="4"/>
      <c r="O6" s="4"/>
      <c r="P6" s="4"/>
    </row>
    <row r="7" spans="3:8" ht="12.75">
      <c r="C7" s="43" t="s">
        <v>0</v>
      </c>
      <c r="D7" s="43"/>
      <c r="E7" s="43"/>
      <c r="F7" s="43"/>
      <c r="G7" s="43"/>
      <c r="H7" s="43"/>
    </row>
    <row r="8" spans="3:8" ht="12.75">
      <c r="C8" s="43" t="s">
        <v>1</v>
      </c>
      <c r="D8" s="43"/>
      <c r="E8" s="43"/>
      <c r="F8" s="43"/>
      <c r="G8" s="43"/>
      <c r="H8" s="43"/>
    </row>
    <row r="9" spans="3:8" ht="12.75">
      <c r="C9" s="43" t="s">
        <v>2</v>
      </c>
      <c r="D9" s="43"/>
      <c r="E9" s="43"/>
      <c r="F9" s="43"/>
      <c r="G9" s="43"/>
      <c r="H9" s="43"/>
    </row>
    <row r="10" spans="1:16" ht="12.75" customHeight="1">
      <c r="A10" s="48" t="s">
        <v>3</v>
      </c>
      <c r="B10" s="50" t="s">
        <v>4</v>
      </c>
      <c r="C10" s="51"/>
      <c r="D10" s="33" t="s">
        <v>5</v>
      </c>
      <c r="E10" s="34"/>
      <c r="F10" s="41" t="s">
        <v>6</v>
      </c>
      <c r="G10" s="44"/>
      <c r="H10" s="44"/>
      <c r="I10" s="44"/>
      <c r="J10" s="44"/>
      <c r="K10" s="44"/>
      <c r="L10" s="45"/>
      <c r="M10" s="6"/>
      <c r="N10" s="6"/>
      <c r="O10" s="6"/>
      <c r="P10" s="1"/>
    </row>
    <row r="11" spans="1:17" ht="30" customHeight="1">
      <c r="A11" s="49"/>
      <c r="B11" s="52"/>
      <c r="C11" s="53"/>
      <c r="D11" s="35"/>
      <c r="E11" s="36"/>
      <c r="F11" s="2">
        <v>2014</v>
      </c>
      <c r="G11" s="2" t="s">
        <v>8</v>
      </c>
      <c r="H11" s="2" t="s">
        <v>9</v>
      </c>
      <c r="I11" s="2">
        <v>2017</v>
      </c>
      <c r="J11" s="7">
        <v>2018</v>
      </c>
      <c r="K11" s="7" t="s">
        <v>11</v>
      </c>
      <c r="L11" s="7" t="s">
        <v>10</v>
      </c>
      <c r="M11" s="7" t="s">
        <v>37</v>
      </c>
      <c r="N11" s="7" t="s">
        <v>38</v>
      </c>
      <c r="O11" s="75" t="s">
        <v>43</v>
      </c>
      <c r="P11" s="3" t="s">
        <v>7</v>
      </c>
      <c r="Q11" s="4"/>
    </row>
    <row r="12" spans="1:17" ht="29.25" customHeight="1">
      <c r="A12" s="56" t="s">
        <v>12</v>
      </c>
      <c r="B12" s="33" t="s">
        <v>40</v>
      </c>
      <c r="C12" s="34"/>
      <c r="D12" s="41" t="s">
        <v>13</v>
      </c>
      <c r="E12" s="42"/>
      <c r="F12" s="12">
        <f>F13+F14+F15+F16+F17+F18</f>
        <v>9525.4</v>
      </c>
      <c r="G12" s="12">
        <f aca="true" t="shared" si="0" ref="G12:L12">G13+G14+G15+G16+G17+G18</f>
        <v>10597.079999999998</v>
      </c>
      <c r="H12" s="12">
        <f t="shared" si="0"/>
        <v>6142.196</v>
      </c>
      <c r="I12" s="13">
        <f t="shared" si="0"/>
        <v>3162.234</v>
      </c>
      <c r="J12" s="13">
        <f t="shared" si="0"/>
        <v>3867.317</v>
      </c>
      <c r="K12" s="13">
        <f>K13+K14+K15</f>
        <v>1068.81166</v>
      </c>
      <c r="L12" s="13">
        <f t="shared" si="0"/>
        <v>262.299</v>
      </c>
      <c r="M12" s="12">
        <f>M13+M14+M15+M16+M17+M18</f>
        <v>11503.867</v>
      </c>
      <c r="N12" s="12">
        <f>N13+N14+N15+N16+N17+N18</f>
        <v>170.9</v>
      </c>
      <c r="O12" s="12">
        <f>O13+O14+O15+O16+O17+O18</f>
        <v>22.9</v>
      </c>
      <c r="P12" s="13">
        <f>F12+G12+H12+I12+J12+K12+L12+M12+N12+O12</f>
        <v>46323.00466</v>
      </c>
      <c r="Q12" s="4"/>
    </row>
    <row r="13" spans="1:17" ht="16.5" customHeight="1">
      <c r="A13" s="58"/>
      <c r="B13" s="35"/>
      <c r="C13" s="36"/>
      <c r="D13" s="41" t="s">
        <v>14</v>
      </c>
      <c r="E13" s="42"/>
      <c r="F13" s="14">
        <f aca="true" t="shared" si="1" ref="F13:L13">F20+F27+F34+F54+F63</f>
        <v>6687.2</v>
      </c>
      <c r="G13" s="14">
        <f t="shared" si="1"/>
        <v>7226.5199999999995</v>
      </c>
      <c r="H13" s="14">
        <f t="shared" si="1"/>
        <v>3867.381</v>
      </c>
      <c r="I13" s="14">
        <f t="shared" si="1"/>
        <v>2601.003</v>
      </c>
      <c r="J13" s="15">
        <f t="shared" si="1"/>
        <v>2500.045</v>
      </c>
      <c r="K13" s="16">
        <f t="shared" si="1"/>
        <v>579.27866</v>
      </c>
      <c r="L13" s="15">
        <f t="shared" si="1"/>
        <v>83.101</v>
      </c>
      <c r="M13" s="15">
        <f>M20+M27+M34+M54+M63+M49</f>
        <v>10184.484</v>
      </c>
      <c r="N13" s="15">
        <f>N20+N27+N34+N54+N63</f>
        <v>20.5</v>
      </c>
      <c r="O13" s="15">
        <f>O20+O27+O34+O54+O63</f>
        <v>17.4</v>
      </c>
      <c r="P13" s="13">
        <f aca="true" t="shared" si="2" ref="P13:P18">F13+G13+H13+I13+J13+K13+L13+M13+N13+O13</f>
        <v>33766.912659999995</v>
      </c>
      <c r="Q13" s="4"/>
    </row>
    <row r="14" spans="1:17" ht="15" customHeight="1">
      <c r="A14" s="58"/>
      <c r="B14" s="35"/>
      <c r="C14" s="36"/>
      <c r="D14" s="41" t="s">
        <v>15</v>
      </c>
      <c r="E14" s="42"/>
      <c r="F14" s="17">
        <f>F21+F28+F35+F55+F64</f>
        <v>2824.2000000000003</v>
      </c>
      <c r="G14" s="17">
        <f aca="true" t="shared" si="3" ref="G14:L14">G21+G28+G35+G55+G58+G60</f>
        <v>2831.1</v>
      </c>
      <c r="H14" s="17">
        <f t="shared" si="3"/>
        <v>1737.2250000000001</v>
      </c>
      <c r="I14" s="17">
        <f t="shared" si="3"/>
        <v>548.631</v>
      </c>
      <c r="J14" s="16">
        <f t="shared" si="3"/>
        <v>875.285</v>
      </c>
      <c r="K14" s="16">
        <f t="shared" si="3"/>
        <v>478.133</v>
      </c>
      <c r="L14" s="16">
        <f t="shared" si="3"/>
        <v>167.382</v>
      </c>
      <c r="M14" s="15">
        <f>M21+M28+M35+M55+M58+M60+M50</f>
        <v>686.383</v>
      </c>
      <c r="N14" s="15">
        <f>N21+N28+N35+N55+N58+N60</f>
        <v>150.4</v>
      </c>
      <c r="O14" s="15">
        <f>O21+O28+O35+O55+O58+O60</f>
        <v>5.5</v>
      </c>
      <c r="P14" s="13">
        <f t="shared" si="2"/>
        <v>10304.239</v>
      </c>
      <c r="Q14" s="4"/>
    </row>
    <row r="15" spans="1:17" ht="15" customHeight="1">
      <c r="A15" s="58"/>
      <c r="B15" s="35"/>
      <c r="C15" s="36"/>
      <c r="D15" s="41" t="s">
        <v>16</v>
      </c>
      <c r="E15" s="42"/>
      <c r="F15" s="14">
        <f>F22+F29+F36+F56+F65</f>
        <v>14</v>
      </c>
      <c r="G15" s="14">
        <f>G22+G29+G36+G56+G65</f>
        <v>6.3</v>
      </c>
      <c r="H15" s="14">
        <f>H22+H29+H36+H56+H65</f>
        <v>7.9</v>
      </c>
      <c r="I15" s="14">
        <f>I22+I29+I36+I56+I65+I61</f>
        <v>12.6</v>
      </c>
      <c r="J15" s="15">
        <f>J22+J29+J36+J56+J65</f>
        <v>22.52</v>
      </c>
      <c r="K15" s="16">
        <f>K22+K29+K36+K56+K65+K61</f>
        <v>11.4</v>
      </c>
      <c r="L15" s="15">
        <f>L22+L29+L36+L56+L65</f>
        <v>11.816</v>
      </c>
      <c r="M15" s="15">
        <f>M22+M29+M36+M56+M65+M51</f>
        <v>228</v>
      </c>
      <c r="N15" s="15">
        <f>N22+N29+N36+N56+N65</f>
        <v>0</v>
      </c>
      <c r="O15" s="15">
        <f>O22+O29+O36+O56+O65</f>
        <v>0</v>
      </c>
      <c r="P15" s="13">
        <f t="shared" si="2"/>
        <v>314.536</v>
      </c>
      <c r="Q15" s="4"/>
    </row>
    <row r="16" spans="1:17" ht="38.25" customHeight="1">
      <c r="A16" s="58"/>
      <c r="B16" s="35"/>
      <c r="C16" s="36"/>
      <c r="D16" s="39" t="s">
        <v>31</v>
      </c>
      <c r="E16" s="40"/>
      <c r="F16" s="14">
        <f>F23+F30</f>
        <v>0</v>
      </c>
      <c r="G16" s="14">
        <f aca="true" t="shared" si="4" ref="G16:L16">G23+G30</f>
        <v>0</v>
      </c>
      <c r="H16" s="14">
        <f t="shared" si="4"/>
        <v>0</v>
      </c>
      <c r="I16" s="14">
        <f t="shared" si="4"/>
        <v>0</v>
      </c>
      <c r="J16" s="15">
        <f t="shared" si="4"/>
        <v>0</v>
      </c>
      <c r="K16" s="15">
        <f t="shared" si="4"/>
        <v>0</v>
      </c>
      <c r="L16" s="15">
        <f t="shared" si="4"/>
        <v>0</v>
      </c>
      <c r="M16" s="15">
        <f>M23+M30+M57+M66</f>
        <v>0</v>
      </c>
      <c r="N16" s="15">
        <f>N23+N30+N57+N66</f>
        <v>0</v>
      </c>
      <c r="O16" s="15">
        <f>O23+O30+O57+O66</f>
        <v>0</v>
      </c>
      <c r="P16" s="13">
        <f t="shared" si="2"/>
        <v>0</v>
      </c>
      <c r="Q16" s="4"/>
    </row>
    <row r="17" spans="1:17" ht="42" customHeight="1">
      <c r="A17" s="58"/>
      <c r="B17" s="35"/>
      <c r="C17" s="36"/>
      <c r="D17" s="39" t="s">
        <v>18</v>
      </c>
      <c r="E17" s="40"/>
      <c r="F17" s="14">
        <f>F24+F31</f>
        <v>0</v>
      </c>
      <c r="G17" s="14">
        <f aca="true" t="shared" si="5" ref="G17:L17">G24+G31</f>
        <v>0</v>
      </c>
      <c r="H17" s="14">
        <f t="shared" si="5"/>
        <v>0</v>
      </c>
      <c r="I17" s="14">
        <f t="shared" si="5"/>
        <v>0</v>
      </c>
      <c r="J17" s="15">
        <f t="shared" si="5"/>
        <v>0</v>
      </c>
      <c r="K17" s="15">
        <f t="shared" si="5"/>
        <v>0</v>
      </c>
      <c r="L17" s="15">
        <f t="shared" si="5"/>
        <v>0</v>
      </c>
      <c r="M17" s="15">
        <f>M24+M31+M58+M67</f>
        <v>0</v>
      </c>
      <c r="N17" s="15">
        <f>N24+N31+N58+N67</f>
        <v>0</v>
      </c>
      <c r="O17" s="15">
        <f>O24+O31+O58+O67</f>
        <v>0</v>
      </c>
      <c r="P17" s="13">
        <f t="shared" si="2"/>
        <v>0</v>
      </c>
      <c r="Q17" s="4"/>
    </row>
    <row r="18" spans="1:17" ht="35.25" customHeight="1">
      <c r="A18" s="57"/>
      <c r="B18" s="37"/>
      <c r="C18" s="38"/>
      <c r="D18" s="39" t="s">
        <v>19</v>
      </c>
      <c r="E18" s="40"/>
      <c r="F18" s="17">
        <f>F25+F32+F37+F42+F47</f>
        <v>0</v>
      </c>
      <c r="G18" s="17">
        <f aca="true" t="shared" si="6" ref="G18:L18">G25+G32+G37</f>
        <v>533.16</v>
      </c>
      <c r="H18" s="17">
        <f t="shared" si="6"/>
        <v>529.69</v>
      </c>
      <c r="I18" s="17">
        <f t="shared" si="6"/>
        <v>0</v>
      </c>
      <c r="J18" s="16">
        <f t="shared" si="6"/>
        <v>469.467</v>
      </c>
      <c r="K18" s="16">
        <f t="shared" si="6"/>
        <v>0</v>
      </c>
      <c r="L18" s="16">
        <f t="shared" si="6"/>
        <v>0</v>
      </c>
      <c r="M18" s="16">
        <f>M25+M32+M37+M52</f>
        <v>405</v>
      </c>
      <c r="N18" s="15">
        <f>N25+N32+N37</f>
        <v>0</v>
      </c>
      <c r="O18" s="15">
        <f>O25+O32+O37</f>
        <v>0</v>
      </c>
      <c r="P18" s="13">
        <f t="shared" si="2"/>
        <v>1937.317</v>
      </c>
      <c r="Q18" s="4"/>
    </row>
    <row r="19" spans="1:17" ht="24" customHeight="1">
      <c r="A19" s="56" t="s">
        <v>20</v>
      </c>
      <c r="B19" s="33" t="s">
        <v>21</v>
      </c>
      <c r="C19" s="34"/>
      <c r="D19" s="41" t="s">
        <v>13</v>
      </c>
      <c r="E19" s="42"/>
      <c r="F19" s="10">
        <f>F20+F21+F22+F23+F25</f>
        <v>9235.6</v>
      </c>
      <c r="G19" s="10">
        <f aca="true" t="shared" si="7" ref="G19:O19">G20+G21+G22+G23+G25</f>
        <v>8663.5</v>
      </c>
      <c r="H19" s="12">
        <f t="shared" si="7"/>
        <v>3854.1059999999998</v>
      </c>
      <c r="I19" s="10">
        <f t="shared" si="7"/>
        <v>3122.134</v>
      </c>
      <c r="J19" s="10">
        <f t="shared" si="7"/>
        <v>1588.52</v>
      </c>
      <c r="K19" s="13">
        <f>K20+K21+K22+K23+K25</f>
        <v>706.0116599999999</v>
      </c>
      <c r="L19" s="10">
        <f t="shared" si="7"/>
        <v>106.483</v>
      </c>
      <c r="M19" s="12">
        <f t="shared" si="7"/>
        <v>33.2</v>
      </c>
      <c r="N19" s="12">
        <f t="shared" si="7"/>
        <v>26.9</v>
      </c>
      <c r="O19" s="12">
        <f t="shared" si="7"/>
        <v>22.9</v>
      </c>
      <c r="P19" s="13">
        <f>F19+G19+H19+I19+J19+K19+L19+M19+N19+O19</f>
        <v>27359.35466</v>
      </c>
      <c r="Q19" s="4"/>
    </row>
    <row r="20" spans="1:17" ht="12.75">
      <c r="A20" s="58"/>
      <c r="B20" s="35"/>
      <c r="C20" s="36"/>
      <c r="D20" s="41" t="s">
        <v>14</v>
      </c>
      <c r="E20" s="42"/>
      <c r="F20" s="18">
        <v>6687.2</v>
      </c>
      <c r="G20" s="18">
        <v>6355.7</v>
      </c>
      <c r="H20" s="14">
        <v>2722.191</v>
      </c>
      <c r="I20" s="18">
        <v>2601.003</v>
      </c>
      <c r="J20" s="8">
        <v>1459.405</v>
      </c>
      <c r="K20" s="16">
        <v>579.27866</v>
      </c>
      <c r="L20" s="8">
        <v>83.101</v>
      </c>
      <c r="M20" s="8">
        <v>25.2</v>
      </c>
      <c r="N20" s="15">
        <v>20.5</v>
      </c>
      <c r="O20" s="15">
        <v>17.4</v>
      </c>
      <c r="P20" s="13">
        <f>F20+G20+H20+I20+J20+K20+L20+M20+N20+O20</f>
        <v>20550.97866</v>
      </c>
      <c r="Q20" s="4"/>
    </row>
    <row r="21" spans="1:17" ht="12.75">
      <c r="A21" s="58"/>
      <c r="B21" s="35"/>
      <c r="C21" s="36"/>
      <c r="D21" s="41" t="s">
        <v>15</v>
      </c>
      <c r="E21" s="42"/>
      <c r="F21" s="18">
        <v>2548.4</v>
      </c>
      <c r="G21" s="18">
        <v>2307.8</v>
      </c>
      <c r="H21" s="18">
        <v>1131.915</v>
      </c>
      <c r="I21" s="18">
        <v>521.131</v>
      </c>
      <c r="J21" s="8">
        <v>129.115</v>
      </c>
      <c r="K21" s="16">
        <v>126.733</v>
      </c>
      <c r="L21" s="8">
        <v>23.382</v>
      </c>
      <c r="M21" s="8">
        <v>8</v>
      </c>
      <c r="N21" s="15">
        <v>6.4</v>
      </c>
      <c r="O21" s="15">
        <v>5.5</v>
      </c>
      <c r="P21" s="13">
        <f>F21+G21+H21+I21+J21+K21+L21+M21+N21+O21</f>
        <v>6808.376</v>
      </c>
      <c r="Q21" s="4"/>
    </row>
    <row r="22" spans="1:17" ht="12.75">
      <c r="A22" s="58"/>
      <c r="B22" s="35"/>
      <c r="C22" s="36"/>
      <c r="D22" s="41" t="s">
        <v>16</v>
      </c>
      <c r="E22" s="42"/>
      <c r="F22" s="18"/>
      <c r="G22" s="18"/>
      <c r="H22" s="18"/>
      <c r="I22" s="18"/>
      <c r="J22" s="8"/>
      <c r="K22" s="8"/>
      <c r="L22" s="8"/>
      <c r="M22" s="8"/>
      <c r="N22" s="8"/>
      <c r="O22" s="8"/>
      <c r="P22" s="8">
        <f>F22+G22+H22+I22+J22+K22+L22</f>
        <v>0</v>
      </c>
      <c r="Q22" s="4"/>
    </row>
    <row r="23" spans="1:17" ht="45" customHeight="1">
      <c r="A23" s="58"/>
      <c r="B23" s="35"/>
      <c r="C23" s="36"/>
      <c r="D23" s="39" t="s">
        <v>31</v>
      </c>
      <c r="E23" s="40"/>
      <c r="F23" s="18"/>
      <c r="G23" s="18"/>
      <c r="H23" s="18"/>
      <c r="I23" s="18"/>
      <c r="J23" s="8"/>
      <c r="K23" s="8"/>
      <c r="L23" s="8"/>
      <c r="M23" s="8"/>
      <c r="N23" s="8"/>
      <c r="O23" s="8"/>
      <c r="P23" s="8">
        <f>F23+G23+H23+I23+J23+K23+L23</f>
        <v>0</v>
      </c>
      <c r="Q23" s="4"/>
    </row>
    <row r="24" spans="1:17" ht="41.25" customHeight="1">
      <c r="A24" s="58"/>
      <c r="B24" s="35"/>
      <c r="C24" s="36"/>
      <c r="D24" s="39" t="s">
        <v>18</v>
      </c>
      <c r="E24" s="40"/>
      <c r="F24" s="18"/>
      <c r="G24" s="18"/>
      <c r="H24" s="18"/>
      <c r="I24" s="18"/>
      <c r="J24" s="8"/>
      <c r="K24" s="8"/>
      <c r="L24" s="8"/>
      <c r="M24" s="8"/>
      <c r="N24" s="8"/>
      <c r="O24" s="8"/>
      <c r="P24" s="8">
        <f>F24+G24+H24+I24+J24+K24+L24</f>
        <v>0</v>
      </c>
      <c r="Q24" s="4"/>
    </row>
    <row r="25" spans="1:17" ht="29.25" customHeight="1">
      <c r="A25" s="57"/>
      <c r="B25" s="37"/>
      <c r="C25" s="38"/>
      <c r="D25" s="39" t="s">
        <v>19</v>
      </c>
      <c r="E25" s="40"/>
      <c r="F25" s="18"/>
      <c r="G25" s="18"/>
      <c r="H25" s="18"/>
      <c r="I25" s="18"/>
      <c r="J25" s="8"/>
      <c r="K25" s="8"/>
      <c r="L25" s="8"/>
      <c r="M25" s="8"/>
      <c r="N25" s="8"/>
      <c r="O25" s="8"/>
      <c r="P25" s="8">
        <f>F25+G25+H25+I25+J25+K25+L25</f>
        <v>0</v>
      </c>
      <c r="Q25" s="4"/>
    </row>
    <row r="26" spans="1:17" ht="16.5" customHeight="1">
      <c r="A26" s="56" t="s">
        <v>22</v>
      </c>
      <c r="B26" s="63" t="s">
        <v>23</v>
      </c>
      <c r="C26" s="64"/>
      <c r="D26" s="41" t="s">
        <v>13</v>
      </c>
      <c r="E26" s="42"/>
      <c r="F26" s="10">
        <f>F27+F28+F29+F30+F31+F32</f>
        <v>0</v>
      </c>
      <c r="G26" s="10">
        <f aca="true" t="shared" si="8" ref="G26:M26">G27+G28+G29+G30+G31+G32</f>
        <v>0</v>
      </c>
      <c r="H26" s="10">
        <f t="shared" si="8"/>
        <v>0</v>
      </c>
      <c r="I26" s="10">
        <f t="shared" si="8"/>
        <v>0</v>
      </c>
      <c r="J26" s="10">
        <f t="shared" si="8"/>
        <v>0</v>
      </c>
      <c r="K26" s="10">
        <f t="shared" si="8"/>
        <v>0</v>
      </c>
      <c r="L26" s="10">
        <f t="shared" si="8"/>
        <v>0</v>
      </c>
      <c r="M26" s="10">
        <f t="shared" si="8"/>
        <v>0</v>
      </c>
      <c r="N26" s="10">
        <v>0</v>
      </c>
      <c r="O26" s="10">
        <v>0</v>
      </c>
      <c r="P26" s="10">
        <f>F26+G26+H26+I26+J26+K26+L26+M26+N26+O26</f>
        <v>0</v>
      </c>
      <c r="Q26" s="4"/>
    </row>
    <row r="27" spans="1:17" ht="14.25" customHeight="1">
      <c r="A27" s="58"/>
      <c r="B27" s="65"/>
      <c r="C27" s="66"/>
      <c r="D27" s="41" t="s">
        <v>14</v>
      </c>
      <c r="E27" s="42"/>
      <c r="F27" s="18">
        <v>0</v>
      </c>
      <c r="G27" s="18">
        <v>0</v>
      </c>
      <c r="H27" s="18">
        <v>0</v>
      </c>
      <c r="I27" s="1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>F27+G27+H27+I27+J27+K27+L27</f>
        <v>0</v>
      </c>
      <c r="Q27" s="4"/>
    </row>
    <row r="28" spans="1:17" ht="14.25" customHeight="1">
      <c r="A28" s="58"/>
      <c r="B28" s="65"/>
      <c r="C28" s="66"/>
      <c r="D28" s="41" t="s">
        <v>15</v>
      </c>
      <c r="E28" s="42"/>
      <c r="F28" s="18">
        <v>0</v>
      </c>
      <c r="G28" s="18">
        <v>0</v>
      </c>
      <c r="H28" s="18">
        <v>0</v>
      </c>
      <c r="I28" s="1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f>F28+G28+H28+I28+J28+K28+L28</f>
        <v>0</v>
      </c>
      <c r="Q28" s="4"/>
    </row>
    <row r="29" spans="1:17" ht="14.25" customHeight="1">
      <c r="A29" s="58"/>
      <c r="B29" s="65"/>
      <c r="C29" s="66"/>
      <c r="D29" s="41" t="s">
        <v>16</v>
      </c>
      <c r="E29" s="42"/>
      <c r="F29" s="18">
        <v>0</v>
      </c>
      <c r="G29" s="18">
        <v>0</v>
      </c>
      <c r="H29" s="18">
        <v>0</v>
      </c>
      <c r="I29" s="1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>F29+G29+H29+I29+J29+K29+L29</f>
        <v>0</v>
      </c>
      <c r="Q29" s="4"/>
    </row>
    <row r="30" spans="1:17" ht="31.5" customHeight="1">
      <c r="A30" s="58"/>
      <c r="B30" s="65"/>
      <c r="C30" s="66"/>
      <c r="D30" s="39" t="s">
        <v>17</v>
      </c>
      <c r="E30" s="40"/>
      <c r="F30" s="18">
        <v>0</v>
      </c>
      <c r="G30" s="18">
        <v>0</v>
      </c>
      <c r="H30" s="18">
        <v>0</v>
      </c>
      <c r="I30" s="1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>F30+G30+H30+I30+J30+K30+L30</f>
        <v>0</v>
      </c>
      <c r="Q30" s="4"/>
    </row>
    <row r="31" spans="1:17" ht="37.5" customHeight="1">
      <c r="A31" s="58"/>
      <c r="B31" s="65"/>
      <c r="C31" s="66"/>
      <c r="D31" s="39" t="s">
        <v>18</v>
      </c>
      <c r="E31" s="40"/>
      <c r="F31" s="18">
        <v>0</v>
      </c>
      <c r="G31" s="18">
        <v>0</v>
      </c>
      <c r="H31" s="18">
        <v>0</v>
      </c>
      <c r="I31" s="1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f>F31+G31+H31+I31+J31+K31+L31</f>
        <v>0</v>
      </c>
      <c r="Q31" s="4"/>
    </row>
    <row r="32" spans="1:17" ht="24" customHeight="1">
      <c r="A32" s="57"/>
      <c r="B32" s="67"/>
      <c r="C32" s="68"/>
      <c r="D32" s="39" t="s">
        <v>19</v>
      </c>
      <c r="E32" s="40"/>
      <c r="F32" s="18">
        <v>0</v>
      </c>
      <c r="G32" s="18">
        <v>0</v>
      </c>
      <c r="H32" s="18">
        <v>0</v>
      </c>
      <c r="I32" s="1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>F32+G32+H32+I32+J32+K32+L32</f>
        <v>0</v>
      </c>
      <c r="Q32" s="4"/>
    </row>
    <row r="33" spans="1:17" ht="26.25" customHeight="1">
      <c r="A33" s="30" t="s">
        <v>20</v>
      </c>
      <c r="B33" s="63" t="s">
        <v>24</v>
      </c>
      <c r="C33" s="64"/>
      <c r="D33" s="71" t="s">
        <v>13</v>
      </c>
      <c r="E33" s="72"/>
      <c r="F33" s="10">
        <f>F34+F35+F36+F37</f>
        <v>0</v>
      </c>
      <c r="G33" s="12">
        <f aca="true" t="shared" si="9" ref="G33:P33">G34+G35+G36+G37</f>
        <v>1777.1799999999998</v>
      </c>
      <c r="H33" s="12">
        <f t="shared" si="9"/>
        <v>1483.39</v>
      </c>
      <c r="I33" s="12">
        <f t="shared" si="9"/>
        <v>0</v>
      </c>
      <c r="J33" s="13">
        <f t="shared" si="9"/>
        <v>1564.877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/>
      <c r="P33" s="12">
        <f t="shared" si="9"/>
        <v>4825.447</v>
      </c>
      <c r="Q33" s="4"/>
    </row>
    <row r="34" spans="1:17" ht="17.25" customHeight="1">
      <c r="A34" s="31"/>
      <c r="B34" s="65"/>
      <c r="C34" s="66"/>
      <c r="D34" s="73" t="s">
        <v>14</v>
      </c>
      <c r="E34" s="74"/>
      <c r="F34" s="18">
        <f aca="true" t="shared" si="10" ref="F34:P34">F39+F44</f>
        <v>0</v>
      </c>
      <c r="G34" s="18">
        <f t="shared" si="10"/>
        <v>870.82</v>
      </c>
      <c r="H34" s="18">
        <f t="shared" si="10"/>
        <v>667.59</v>
      </c>
      <c r="I34" s="18">
        <f t="shared" si="10"/>
        <v>0</v>
      </c>
      <c r="J34" s="8">
        <f t="shared" si="10"/>
        <v>1040.64</v>
      </c>
      <c r="K34" s="8">
        <f t="shared" si="10"/>
        <v>0</v>
      </c>
      <c r="L34" s="8">
        <f t="shared" si="10"/>
        <v>0</v>
      </c>
      <c r="M34" s="8">
        <f t="shared" si="10"/>
        <v>0</v>
      </c>
      <c r="N34" s="8">
        <f t="shared" si="10"/>
        <v>0</v>
      </c>
      <c r="O34" s="8"/>
      <c r="P34" s="8">
        <f t="shared" si="10"/>
        <v>2579.05</v>
      </c>
      <c r="Q34" s="4"/>
    </row>
    <row r="35" spans="1:17" ht="15" customHeight="1">
      <c r="A35" s="31"/>
      <c r="B35" s="65"/>
      <c r="C35" s="66"/>
      <c r="D35" s="71" t="s">
        <v>15</v>
      </c>
      <c r="E35" s="72"/>
      <c r="F35" s="18">
        <f aca="true" t="shared" si="11" ref="F35:P35">F40+F45</f>
        <v>0</v>
      </c>
      <c r="G35" s="18">
        <f t="shared" si="11"/>
        <v>373.2</v>
      </c>
      <c r="H35" s="18">
        <f t="shared" si="11"/>
        <v>286.11</v>
      </c>
      <c r="I35" s="18">
        <f t="shared" si="11"/>
        <v>0</v>
      </c>
      <c r="J35" s="8">
        <f t="shared" si="11"/>
        <v>54.77</v>
      </c>
      <c r="K35" s="8">
        <f t="shared" si="11"/>
        <v>0</v>
      </c>
      <c r="L35" s="8">
        <f t="shared" si="11"/>
        <v>0</v>
      </c>
      <c r="M35" s="8">
        <f t="shared" si="11"/>
        <v>0</v>
      </c>
      <c r="N35" s="8">
        <f t="shared" si="11"/>
        <v>0</v>
      </c>
      <c r="O35" s="8"/>
      <c r="P35" s="8">
        <f t="shared" si="11"/>
        <v>714.0799999999999</v>
      </c>
      <c r="Q35" s="4"/>
    </row>
    <row r="36" spans="1:17" ht="18" customHeight="1">
      <c r="A36" s="31"/>
      <c r="B36" s="65"/>
      <c r="C36" s="66"/>
      <c r="D36" s="71" t="s">
        <v>16</v>
      </c>
      <c r="E36" s="72"/>
      <c r="F36" s="18">
        <f aca="true" t="shared" si="12" ref="F36:I37">F41+F46</f>
        <v>0</v>
      </c>
      <c r="G36" s="18">
        <f t="shared" si="12"/>
        <v>0</v>
      </c>
      <c r="H36" s="18">
        <f t="shared" si="12"/>
        <v>0</v>
      </c>
      <c r="I36" s="18">
        <f t="shared" si="12"/>
        <v>0</v>
      </c>
      <c r="J36" s="8"/>
      <c r="K36" s="8">
        <f aca="true" t="shared" si="13" ref="K36:P37">K41+K46</f>
        <v>0</v>
      </c>
      <c r="L36" s="8">
        <f t="shared" si="13"/>
        <v>0</v>
      </c>
      <c r="M36" s="8">
        <f t="shared" si="13"/>
        <v>0</v>
      </c>
      <c r="N36" s="8">
        <f t="shared" si="13"/>
        <v>0</v>
      </c>
      <c r="O36" s="8"/>
      <c r="P36" s="8">
        <f t="shared" si="13"/>
        <v>0</v>
      </c>
      <c r="Q36" s="4"/>
    </row>
    <row r="37" spans="1:17" ht="24.75" customHeight="1">
      <c r="A37" s="32"/>
      <c r="B37" s="67"/>
      <c r="C37" s="68"/>
      <c r="D37" s="69" t="s">
        <v>19</v>
      </c>
      <c r="E37" s="70"/>
      <c r="F37" s="18">
        <f t="shared" si="12"/>
        <v>0</v>
      </c>
      <c r="G37" s="18">
        <f t="shared" si="12"/>
        <v>533.16</v>
      </c>
      <c r="H37" s="18">
        <f t="shared" si="12"/>
        <v>529.69</v>
      </c>
      <c r="I37" s="18">
        <f t="shared" si="12"/>
        <v>0</v>
      </c>
      <c r="J37" s="8">
        <f>J42+J47</f>
        <v>469.467</v>
      </c>
      <c r="K37" s="8">
        <f t="shared" si="13"/>
        <v>0</v>
      </c>
      <c r="L37" s="8">
        <f t="shared" si="13"/>
        <v>0</v>
      </c>
      <c r="M37" s="8">
        <f t="shared" si="13"/>
        <v>0</v>
      </c>
      <c r="N37" s="8">
        <f t="shared" si="13"/>
        <v>0</v>
      </c>
      <c r="O37" s="8"/>
      <c r="P37" s="16">
        <f t="shared" si="13"/>
        <v>1532.317</v>
      </c>
      <c r="Q37" s="4"/>
    </row>
    <row r="38" spans="1:17" ht="21" customHeight="1">
      <c r="A38" s="56"/>
      <c r="B38" s="33" t="s">
        <v>25</v>
      </c>
      <c r="C38" s="34"/>
      <c r="D38" s="39" t="s">
        <v>13</v>
      </c>
      <c r="E38" s="40"/>
      <c r="F38" s="10">
        <f aca="true" t="shared" si="14" ref="F38:P38">F39+F40+F41+F42</f>
        <v>0</v>
      </c>
      <c r="G38" s="12">
        <f t="shared" si="14"/>
        <v>1777.1799999999998</v>
      </c>
      <c r="H38" s="12">
        <f t="shared" si="14"/>
        <v>1483.39</v>
      </c>
      <c r="I38" s="12">
        <f t="shared" si="14"/>
        <v>0</v>
      </c>
      <c r="J38" s="13">
        <f t="shared" si="14"/>
        <v>1564.877</v>
      </c>
      <c r="K38" s="12">
        <f t="shared" si="14"/>
        <v>0</v>
      </c>
      <c r="L38" s="12">
        <f t="shared" si="14"/>
        <v>0</v>
      </c>
      <c r="M38" s="12">
        <f t="shared" si="14"/>
        <v>0</v>
      </c>
      <c r="N38" s="12">
        <f t="shared" si="14"/>
        <v>0</v>
      </c>
      <c r="O38" s="12"/>
      <c r="P38" s="12">
        <f t="shared" si="14"/>
        <v>4825.447</v>
      </c>
      <c r="Q38" s="4"/>
    </row>
    <row r="39" spans="1:17" ht="18.75" customHeight="1">
      <c r="A39" s="58"/>
      <c r="B39" s="35"/>
      <c r="C39" s="36"/>
      <c r="D39" s="41" t="s">
        <v>14</v>
      </c>
      <c r="E39" s="42"/>
      <c r="F39" s="18">
        <v>0</v>
      </c>
      <c r="G39" s="18">
        <v>870.82</v>
      </c>
      <c r="H39" s="18">
        <v>667.59</v>
      </c>
      <c r="I39" s="8">
        <v>0</v>
      </c>
      <c r="J39" s="8">
        <v>1040.64</v>
      </c>
      <c r="K39" s="8">
        <v>0</v>
      </c>
      <c r="L39" s="8">
        <v>0</v>
      </c>
      <c r="M39" s="8">
        <v>0</v>
      </c>
      <c r="N39" s="18">
        <v>0</v>
      </c>
      <c r="O39" s="18"/>
      <c r="P39" s="12">
        <f>F39+G39+H39+I39+J39+K39+L39+M39</f>
        <v>2579.05</v>
      </c>
      <c r="Q39" s="4"/>
    </row>
    <row r="40" spans="1:17" ht="24" customHeight="1">
      <c r="A40" s="58"/>
      <c r="B40" s="35"/>
      <c r="C40" s="36"/>
      <c r="D40" s="41" t="s">
        <v>15</v>
      </c>
      <c r="E40" s="42"/>
      <c r="F40" s="18">
        <v>0</v>
      </c>
      <c r="G40" s="18">
        <v>373.2</v>
      </c>
      <c r="H40" s="18">
        <v>286.11</v>
      </c>
      <c r="I40" s="8">
        <v>0</v>
      </c>
      <c r="J40" s="8">
        <v>54.77</v>
      </c>
      <c r="K40" s="8">
        <v>0</v>
      </c>
      <c r="L40" s="8">
        <v>0</v>
      </c>
      <c r="M40" s="8">
        <v>0</v>
      </c>
      <c r="N40" s="18">
        <v>0</v>
      </c>
      <c r="O40" s="18"/>
      <c r="P40" s="12">
        <f>F40+G40+H40+I40+J40+K40+L40+M40</f>
        <v>714.0799999999999</v>
      </c>
      <c r="Q40" s="4"/>
    </row>
    <row r="41" spans="1:17" ht="21.75" customHeight="1">
      <c r="A41" s="58"/>
      <c r="B41" s="35"/>
      <c r="C41" s="36"/>
      <c r="D41" s="41" t="s">
        <v>16</v>
      </c>
      <c r="E41" s="42"/>
      <c r="F41" s="18">
        <v>0</v>
      </c>
      <c r="G41" s="18"/>
      <c r="H41" s="18"/>
      <c r="I41" s="8"/>
      <c r="J41" s="8"/>
      <c r="K41" s="8"/>
      <c r="L41" s="8"/>
      <c r="M41" s="8"/>
      <c r="N41" s="18"/>
      <c r="O41" s="18"/>
      <c r="P41" s="12">
        <f>F41+G41+H41+I41+J41+K41+L41+M41</f>
        <v>0</v>
      </c>
      <c r="Q41" s="4"/>
    </row>
    <row r="42" spans="1:17" ht="24.75" customHeight="1">
      <c r="A42" s="57"/>
      <c r="B42" s="37"/>
      <c r="C42" s="38"/>
      <c r="D42" s="39" t="s">
        <v>19</v>
      </c>
      <c r="E42" s="40"/>
      <c r="F42" s="18">
        <v>0</v>
      </c>
      <c r="G42" s="18">
        <v>533.16</v>
      </c>
      <c r="H42" s="18">
        <v>529.69</v>
      </c>
      <c r="I42" s="8">
        <v>0</v>
      </c>
      <c r="J42" s="8">
        <v>469.467</v>
      </c>
      <c r="K42" s="8">
        <v>0</v>
      </c>
      <c r="L42" s="8">
        <v>0</v>
      </c>
      <c r="M42" s="8">
        <v>0</v>
      </c>
      <c r="N42" s="18">
        <v>0</v>
      </c>
      <c r="O42" s="18"/>
      <c r="P42" s="12">
        <f>F42+G42+H42+I42+J42+K42+L42+M42</f>
        <v>1532.317</v>
      </c>
      <c r="Q42" s="4"/>
    </row>
    <row r="43" spans="1:17" ht="78" customHeight="1">
      <c r="A43" s="56"/>
      <c r="B43" s="33" t="s">
        <v>35</v>
      </c>
      <c r="C43" s="34"/>
      <c r="D43" s="59" t="s">
        <v>13</v>
      </c>
      <c r="E43" s="60"/>
      <c r="F43" s="29">
        <f>F44+F45+F46+F47</f>
        <v>0</v>
      </c>
      <c r="G43" s="29">
        <f aca="true" t="shared" si="15" ref="G43:P43">G44+G45+G46+G47</f>
        <v>0</v>
      </c>
      <c r="H43" s="29">
        <f t="shared" si="15"/>
        <v>0</v>
      </c>
      <c r="I43" s="29">
        <v>0</v>
      </c>
      <c r="J43" s="29">
        <v>0</v>
      </c>
      <c r="K43" s="29">
        <v>0</v>
      </c>
      <c r="L43" s="29">
        <f t="shared" si="15"/>
        <v>0</v>
      </c>
      <c r="M43" s="29">
        <f t="shared" si="15"/>
        <v>0</v>
      </c>
      <c r="N43" s="29">
        <v>0</v>
      </c>
      <c r="O43" s="29"/>
      <c r="P43" s="29">
        <f t="shared" si="15"/>
        <v>0</v>
      </c>
      <c r="Q43" s="4"/>
    </row>
    <row r="44" spans="1:17" ht="24.75" customHeight="1">
      <c r="A44" s="58"/>
      <c r="B44" s="35"/>
      <c r="C44" s="36"/>
      <c r="D44" s="41" t="s">
        <v>14</v>
      </c>
      <c r="E44" s="42"/>
      <c r="F44" s="18"/>
      <c r="G44" s="18"/>
      <c r="H44" s="18"/>
      <c r="I44" s="18"/>
      <c r="J44" s="8"/>
      <c r="K44" s="8">
        <v>0</v>
      </c>
      <c r="L44" s="8"/>
      <c r="M44" s="8">
        <v>0</v>
      </c>
      <c r="N44" s="8">
        <v>0</v>
      </c>
      <c r="O44" s="8"/>
      <c r="P44" s="8">
        <f>F44+G44+H44+I44+J44+K44+L44+M44</f>
        <v>0</v>
      </c>
      <c r="Q44" s="4"/>
    </row>
    <row r="45" spans="1:17" ht="27.75" customHeight="1">
      <c r="A45" s="58"/>
      <c r="B45" s="35"/>
      <c r="C45" s="36"/>
      <c r="D45" s="41" t="s">
        <v>15</v>
      </c>
      <c r="E45" s="42"/>
      <c r="F45" s="18"/>
      <c r="G45" s="18"/>
      <c r="H45" s="18"/>
      <c r="I45" s="18"/>
      <c r="J45" s="8"/>
      <c r="K45" s="8"/>
      <c r="L45" s="8"/>
      <c r="M45" s="8">
        <v>0</v>
      </c>
      <c r="N45" s="8">
        <v>0</v>
      </c>
      <c r="O45" s="8"/>
      <c r="P45" s="8">
        <f>F45+G45+H45+I45+J45+K45+L45+M45</f>
        <v>0</v>
      </c>
      <c r="Q45" s="4"/>
    </row>
    <row r="46" spans="1:17" ht="18.75" customHeight="1">
      <c r="A46" s="58"/>
      <c r="B46" s="35"/>
      <c r="C46" s="36"/>
      <c r="D46" s="41" t="s">
        <v>16</v>
      </c>
      <c r="E46" s="42"/>
      <c r="F46" s="18"/>
      <c r="G46" s="18"/>
      <c r="H46" s="18"/>
      <c r="I46" s="18"/>
      <c r="J46" s="8"/>
      <c r="K46" s="8"/>
      <c r="L46" s="8"/>
      <c r="M46" s="8">
        <v>0</v>
      </c>
      <c r="N46" s="8">
        <v>0</v>
      </c>
      <c r="O46" s="8"/>
      <c r="P46" s="8">
        <f>F46+G46+H46+I46+J46+K46+L46+M46</f>
        <v>0</v>
      </c>
      <c r="Q46" s="4"/>
    </row>
    <row r="47" spans="1:17" ht="42.75" customHeight="1">
      <c r="A47" s="57"/>
      <c r="B47" s="37"/>
      <c r="C47" s="38"/>
      <c r="D47" s="39" t="s">
        <v>19</v>
      </c>
      <c r="E47" s="40"/>
      <c r="F47" s="18"/>
      <c r="G47" s="18"/>
      <c r="H47" s="18"/>
      <c r="I47" s="19"/>
      <c r="J47" s="8"/>
      <c r="K47" s="8">
        <v>0</v>
      </c>
      <c r="L47" s="8"/>
      <c r="M47" s="8">
        <v>0</v>
      </c>
      <c r="N47" s="8">
        <v>0</v>
      </c>
      <c r="O47" s="8"/>
      <c r="P47" s="8">
        <f>F47+G47+H47+I47+J47+K47+L47+M47</f>
        <v>0</v>
      </c>
      <c r="Q47" s="4"/>
    </row>
    <row r="48" spans="1:17" ht="24.75" customHeight="1">
      <c r="A48" s="30" t="s">
        <v>20</v>
      </c>
      <c r="B48" s="33" t="s">
        <v>42</v>
      </c>
      <c r="C48" s="34"/>
      <c r="D48" s="39" t="s">
        <v>13</v>
      </c>
      <c r="E48" s="40"/>
      <c r="F48" s="18">
        <f>F49+F50+F51+F52</f>
        <v>0</v>
      </c>
      <c r="G48" s="18">
        <f aca="true" t="shared" si="16" ref="G48:L48">G49+G50+G51+G52</f>
        <v>0</v>
      </c>
      <c r="H48" s="18">
        <f t="shared" si="16"/>
        <v>0</v>
      </c>
      <c r="I48" s="18">
        <f t="shared" si="16"/>
        <v>0</v>
      </c>
      <c r="J48" s="18">
        <f t="shared" si="16"/>
        <v>0</v>
      </c>
      <c r="K48" s="18">
        <f t="shared" si="16"/>
        <v>0</v>
      </c>
      <c r="L48" s="18">
        <f t="shared" si="16"/>
        <v>0</v>
      </c>
      <c r="M48" s="8">
        <f>M49+M51+M52</f>
        <v>10792.284</v>
      </c>
      <c r="N48" s="18">
        <f>N49+N50+N51+N52</f>
        <v>0</v>
      </c>
      <c r="O48" s="18"/>
      <c r="P48" s="12">
        <f>P49+P50+P51+P52</f>
        <v>11326.667</v>
      </c>
      <c r="Q48" s="4"/>
    </row>
    <row r="49" spans="1:17" ht="24.75" customHeight="1">
      <c r="A49" s="31"/>
      <c r="B49" s="35"/>
      <c r="C49" s="36"/>
      <c r="D49" s="41" t="s">
        <v>14</v>
      </c>
      <c r="E49" s="42"/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8">
        <v>10159.284</v>
      </c>
      <c r="N49" s="18">
        <v>0</v>
      </c>
      <c r="O49" s="18"/>
      <c r="P49" s="12">
        <f>F49+G49+H49+I49+J49+K49+L49+M49+N49</f>
        <v>10159.284</v>
      </c>
      <c r="Q49" s="4"/>
    </row>
    <row r="50" spans="1:17" ht="24.75" customHeight="1">
      <c r="A50" s="31"/>
      <c r="B50" s="35"/>
      <c r="C50" s="36"/>
      <c r="D50" s="41" t="s">
        <v>15</v>
      </c>
      <c r="E50" s="42"/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8">
        <v>534.383</v>
      </c>
      <c r="N50" s="18">
        <v>0</v>
      </c>
      <c r="O50" s="18"/>
      <c r="P50" s="12">
        <f>F50+G50+H50+I50+J50+K50+L50+M50+N50</f>
        <v>534.383</v>
      </c>
      <c r="Q50" s="4"/>
    </row>
    <row r="51" spans="1:17" ht="24.75" customHeight="1">
      <c r="A51" s="31"/>
      <c r="B51" s="35"/>
      <c r="C51" s="36"/>
      <c r="D51" s="41" t="s">
        <v>16</v>
      </c>
      <c r="E51" s="42"/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8">
        <v>228</v>
      </c>
      <c r="N51" s="18">
        <v>0</v>
      </c>
      <c r="O51" s="18"/>
      <c r="P51" s="12">
        <f>F51+G51+H51+I51+J51+K51+L51+M51+N51</f>
        <v>228</v>
      </c>
      <c r="Q51" s="4"/>
    </row>
    <row r="52" spans="1:17" ht="24.75" customHeight="1">
      <c r="A52" s="32"/>
      <c r="B52" s="37"/>
      <c r="C52" s="38"/>
      <c r="D52" s="39" t="s">
        <v>19</v>
      </c>
      <c r="E52" s="40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8">
        <v>405</v>
      </c>
      <c r="N52" s="18">
        <v>0</v>
      </c>
      <c r="O52" s="18"/>
      <c r="P52" s="12">
        <f>F52+G52+H52+I52+J52+K52+L52+M52+N52</f>
        <v>405</v>
      </c>
      <c r="Q52" s="4"/>
    </row>
    <row r="53" spans="1:17" ht="24.75" customHeight="1">
      <c r="A53" s="56" t="s">
        <v>22</v>
      </c>
      <c r="B53" s="33" t="s">
        <v>26</v>
      </c>
      <c r="C53" s="34"/>
      <c r="D53" s="39" t="s">
        <v>13</v>
      </c>
      <c r="E53" s="40"/>
      <c r="F53" s="18">
        <f>F54+F55+F56</f>
        <v>289.8</v>
      </c>
      <c r="G53" s="18">
        <f aca="true" t="shared" si="17" ref="G53:P53">G54+G55+G56</f>
        <v>130.4</v>
      </c>
      <c r="H53" s="18">
        <f t="shared" si="17"/>
        <v>165.1</v>
      </c>
      <c r="I53" s="18">
        <f t="shared" si="17"/>
        <v>0</v>
      </c>
      <c r="J53" s="16">
        <f t="shared" si="17"/>
        <v>472.91999999999996</v>
      </c>
      <c r="K53" s="15">
        <f t="shared" si="17"/>
        <v>231.2</v>
      </c>
      <c r="L53" s="8">
        <f t="shared" si="17"/>
        <v>11.816</v>
      </c>
      <c r="M53" s="8">
        <f t="shared" si="17"/>
        <v>0</v>
      </c>
      <c r="N53" s="8">
        <v>0</v>
      </c>
      <c r="O53" s="8"/>
      <c r="P53" s="10">
        <f t="shared" si="17"/>
        <v>1301.2359999999999</v>
      </c>
      <c r="Q53" s="4"/>
    </row>
    <row r="54" spans="1:17" ht="24.75" customHeight="1">
      <c r="A54" s="58"/>
      <c r="B54" s="35"/>
      <c r="C54" s="36"/>
      <c r="D54" s="41" t="s">
        <v>14</v>
      </c>
      <c r="E54" s="42"/>
      <c r="F54" s="18">
        <v>0</v>
      </c>
      <c r="G54" s="18">
        <v>0</v>
      </c>
      <c r="H54" s="18">
        <v>0</v>
      </c>
      <c r="I54" s="1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/>
      <c r="P54" s="8">
        <f>F54+G54+H54+I54+J54+K54+L54</f>
        <v>0</v>
      </c>
      <c r="Q54" s="4"/>
    </row>
    <row r="55" spans="1:17" ht="24.75" customHeight="1">
      <c r="A55" s="58"/>
      <c r="B55" s="35"/>
      <c r="C55" s="36"/>
      <c r="D55" s="41" t="s">
        <v>15</v>
      </c>
      <c r="E55" s="42"/>
      <c r="F55" s="18">
        <v>275.8</v>
      </c>
      <c r="G55" s="18">
        <v>124.1</v>
      </c>
      <c r="H55" s="18">
        <v>157.2</v>
      </c>
      <c r="I55" s="18">
        <v>0</v>
      </c>
      <c r="J55" s="8">
        <v>450.4</v>
      </c>
      <c r="K55" s="8">
        <v>220.2</v>
      </c>
      <c r="L55" s="8">
        <v>0</v>
      </c>
      <c r="M55" s="8">
        <v>0</v>
      </c>
      <c r="N55" s="8">
        <v>0</v>
      </c>
      <c r="O55" s="8"/>
      <c r="P55" s="8">
        <f>F55+G55+H55+I55+J55+K55+L55</f>
        <v>1227.6999999999998</v>
      </c>
      <c r="Q55" s="4"/>
    </row>
    <row r="56" spans="1:17" ht="24.75" customHeight="1">
      <c r="A56" s="58"/>
      <c r="B56" s="35"/>
      <c r="C56" s="36"/>
      <c r="D56" s="41" t="s">
        <v>16</v>
      </c>
      <c r="E56" s="42"/>
      <c r="F56" s="18">
        <v>14</v>
      </c>
      <c r="G56" s="18">
        <v>6.3</v>
      </c>
      <c r="H56" s="18">
        <v>7.9</v>
      </c>
      <c r="I56" s="18">
        <v>0</v>
      </c>
      <c r="J56" s="8">
        <v>22.52</v>
      </c>
      <c r="K56" s="8">
        <v>11</v>
      </c>
      <c r="L56" s="8">
        <v>11.816</v>
      </c>
      <c r="M56" s="8">
        <v>0</v>
      </c>
      <c r="N56" s="8">
        <v>0</v>
      </c>
      <c r="O56" s="8"/>
      <c r="P56" s="8">
        <f>F56+G56+H56+I56+J56+K56+L56</f>
        <v>73.536</v>
      </c>
      <c r="Q56" s="4"/>
    </row>
    <row r="57" spans="1:17" ht="24.75" customHeight="1">
      <c r="A57" s="56" t="s">
        <v>22</v>
      </c>
      <c r="B57" s="33" t="s">
        <v>27</v>
      </c>
      <c r="C57" s="34"/>
      <c r="D57" s="41" t="s">
        <v>13</v>
      </c>
      <c r="E57" s="42"/>
      <c r="F57" s="10">
        <f>F58</f>
        <v>0</v>
      </c>
      <c r="G57" s="10">
        <f aca="true" t="shared" si="18" ref="G57:P57">G58</f>
        <v>0</v>
      </c>
      <c r="H57" s="10">
        <f t="shared" si="18"/>
        <v>108</v>
      </c>
      <c r="I57" s="10">
        <f t="shared" si="18"/>
        <v>0</v>
      </c>
      <c r="J57" s="10">
        <f t="shared" si="18"/>
        <v>68</v>
      </c>
      <c r="K57" s="10">
        <f t="shared" si="18"/>
        <v>0</v>
      </c>
      <c r="L57" s="10">
        <f t="shared" si="18"/>
        <v>0</v>
      </c>
      <c r="M57" s="10">
        <f t="shared" si="18"/>
        <v>0</v>
      </c>
      <c r="N57" s="10">
        <v>0</v>
      </c>
      <c r="O57" s="10"/>
      <c r="P57" s="10">
        <f t="shared" si="18"/>
        <v>176</v>
      </c>
      <c r="Q57" s="4"/>
    </row>
    <row r="58" spans="1:17" ht="17.25" customHeight="1">
      <c r="A58" s="57"/>
      <c r="B58" s="37"/>
      <c r="C58" s="38"/>
      <c r="D58" s="41" t="s">
        <v>15</v>
      </c>
      <c r="E58" s="42"/>
      <c r="F58" s="18">
        <v>0</v>
      </c>
      <c r="G58" s="18">
        <v>0</v>
      </c>
      <c r="H58" s="18">
        <v>108</v>
      </c>
      <c r="I58" s="18">
        <v>0</v>
      </c>
      <c r="J58" s="8">
        <v>68</v>
      </c>
      <c r="K58" s="8">
        <v>0</v>
      </c>
      <c r="L58" s="8">
        <v>0</v>
      </c>
      <c r="M58" s="8">
        <v>0</v>
      </c>
      <c r="N58" s="8">
        <v>0</v>
      </c>
      <c r="O58" s="8"/>
      <c r="P58" s="8">
        <f>F58+G58+H58+I58+J58+K58+L58</f>
        <v>176</v>
      </c>
      <c r="Q58" s="4"/>
    </row>
    <row r="59" spans="1:17" ht="113.25" customHeight="1">
      <c r="A59" s="56" t="s">
        <v>22</v>
      </c>
      <c r="B59" s="33" t="s">
        <v>28</v>
      </c>
      <c r="C59" s="34"/>
      <c r="D59" s="54" t="s">
        <v>13</v>
      </c>
      <c r="E59" s="55"/>
      <c r="F59" s="20">
        <f>F61</f>
        <v>0</v>
      </c>
      <c r="G59" s="20">
        <f aca="true" t="shared" si="19" ref="G59:P59">G61+G60</f>
        <v>26</v>
      </c>
      <c r="H59" s="20">
        <f t="shared" si="19"/>
        <v>54</v>
      </c>
      <c r="I59" s="20">
        <f t="shared" si="19"/>
        <v>40.1</v>
      </c>
      <c r="J59" s="20">
        <f t="shared" si="19"/>
        <v>173</v>
      </c>
      <c r="K59" s="22">
        <f t="shared" si="19"/>
        <v>131.6</v>
      </c>
      <c r="L59" s="20">
        <f t="shared" si="19"/>
        <v>144</v>
      </c>
      <c r="M59" s="20">
        <f t="shared" si="19"/>
        <v>144</v>
      </c>
      <c r="N59" s="20">
        <f t="shared" si="19"/>
        <v>144</v>
      </c>
      <c r="O59" s="20"/>
      <c r="P59" s="22">
        <f t="shared" si="19"/>
        <v>856.7</v>
      </c>
      <c r="Q59" s="4"/>
    </row>
    <row r="60" spans="1:17" ht="23.25" customHeight="1">
      <c r="A60" s="58"/>
      <c r="B60" s="35"/>
      <c r="C60" s="36"/>
      <c r="D60" s="54" t="s">
        <v>15</v>
      </c>
      <c r="E60" s="55"/>
      <c r="F60" s="18">
        <v>0</v>
      </c>
      <c r="G60" s="18">
        <v>26</v>
      </c>
      <c r="H60" s="18">
        <v>54</v>
      </c>
      <c r="I60" s="18">
        <v>27.5</v>
      </c>
      <c r="J60" s="8">
        <v>173</v>
      </c>
      <c r="K60" s="28">
        <v>131.2</v>
      </c>
      <c r="L60" s="8">
        <v>144</v>
      </c>
      <c r="M60" s="8">
        <v>144</v>
      </c>
      <c r="N60" s="8">
        <v>144</v>
      </c>
      <c r="O60" s="8"/>
      <c r="P60" s="16">
        <f>F60+G60+H60+I60+J60+K60+L60+M60+N60</f>
        <v>843.7</v>
      </c>
      <c r="Q60" s="4"/>
    </row>
    <row r="61" spans="1:17" ht="20.25" customHeight="1">
      <c r="A61" s="57"/>
      <c r="B61" s="37"/>
      <c r="C61" s="38"/>
      <c r="D61" s="54" t="s">
        <v>16</v>
      </c>
      <c r="E61" s="55"/>
      <c r="F61" s="18">
        <v>0</v>
      </c>
      <c r="G61" s="18">
        <v>0</v>
      </c>
      <c r="H61" s="18">
        <v>0</v>
      </c>
      <c r="I61" s="18">
        <v>12.6</v>
      </c>
      <c r="J61" s="8">
        <v>0</v>
      </c>
      <c r="K61" s="8">
        <v>0.4</v>
      </c>
      <c r="L61" s="8">
        <v>0</v>
      </c>
      <c r="M61" s="8">
        <v>0</v>
      </c>
      <c r="N61" s="8">
        <v>0</v>
      </c>
      <c r="O61" s="8"/>
      <c r="P61" s="8">
        <f>F61+G61+H61+I61+J61+K61+L61</f>
        <v>13</v>
      </c>
      <c r="Q61" s="4"/>
    </row>
    <row r="62" spans="1:17" ht="24.75" customHeight="1">
      <c r="A62" s="56" t="s">
        <v>29</v>
      </c>
      <c r="B62" s="33" t="s">
        <v>30</v>
      </c>
      <c r="C62" s="34"/>
      <c r="D62" s="41" t="s">
        <v>13</v>
      </c>
      <c r="E62" s="42"/>
      <c r="F62" s="18">
        <f>F63</f>
        <v>0</v>
      </c>
      <c r="G62" s="18">
        <f aca="true" t="shared" si="20" ref="G62:P62">G63</f>
        <v>0</v>
      </c>
      <c r="H62" s="18">
        <v>477.6</v>
      </c>
      <c r="I62" s="18">
        <f t="shared" si="20"/>
        <v>0</v>
      </c>
      <c r="J62" s="8">
        <f t="shared" si="20"/>
        <v>0</v>
      </c>
      <c r="K62" s="8">
        <f t="shared" si="20"/>
        <v>0</v>
      </c>
      <c r="L62" s="8">
        <f t="shared" si="20"/>
        <v>0</v>
      </c>
      <c r="M62" s="8">
        <f t="shared" si="20"/>
        <v>0</v>
      </c>
      <c r="N62" s="8"/>
      <c r="O62" s="8"/>
      <c r="P62" s="10">
        <f t="shared" si="20"/>
        <v>477.6</v>
      </c>
      <c r="Q62" s="4"/>
    </row>
    <row r="63" spans="1:17" ht="24.75" customHeight="1">
      <c r="A63" s="57"/>
      <c r="B63" s="37"/>
      <c r="C63" s="38"/>
      <c r="D63" s="41" t="s">
        <v>14</v>
      </c>
      <c r="E63" s="42"/>
      <c r="F63" s="18">
        <v>0</v>
      </c>
      <c r="G63" s="18">
        <v>0</v>
      </c>
      <c r="H63" s="18">
        <v>477.6</v>
      </c>
      <c r="I63" s="18">
        <v>0</v>
      </c>
      <c r="J63" s="8">
        <v>0</v>
      </c>
      <c r="K63" s="8">
        <v>0</v>
      </c>
      <c r="L63" s="8">
        <v>0</v>
      </c>
      <c r="M63" s="8">
        <v>0</v>
      </c>
      <c r="N63" s="8"/>
      <c r="O63" s="8"/>
      <c r="P63" s="8">
        <f>F63+G63+H63+I63+J63+K63+L63</f>
        <v>477.6</v>
      </c>
      <c r="Q63" s="4"/>
    </row>
    <row r="64" spans="1:17" ht="25.5">
      <c r="A64" s="9" t="s">
        <v>22</v>
      </c>
      <c r="B64" s="61" t="s">
        <v>39</v>
      </c>
      <c r="C64" s="62"/>
      <c r="D64" s="39" t="s">
        <v>7</v>
      </c>
      <c r="E64" s="40"/>
      <c r="F64" s="18">
        <v>0</v>
      </c>
      <c r="G64" s="18">
        <v>0</v>
      </c>
      <c r="H64" s="18">
        <v>0</v>
      </c>
      <c r="I64" s="1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/>
      <c r="P64" s="8">
        <v>0</v>
      </c>
      <c r="Q64" s="4"/>
    </row>
    <row r="65" spans="1:17" ht="12.75">
      <c r="A65" s="1"/>
      <c r="B65" s="46"/>
      <c r="C65" s="46"/>
      <c r="D65" s="47"/>
      <c r="E65" s="47"/>
      <c r="F65" s="18"/>
      <c r="G65" s="18"/>
      <c r="H65" s="18"/>
      <c r="I65" s="18"/>
      <c r="J65" s="21"/>
      <c r="K65" s="21"/>
      <c r="L65" s="21"/>
      <c r="M65" s="21"/>
      <c r="N65" s="21"/>
      <c r="O65" s="21"/>
      <c r="P65" s="21"/>
      <c r="Q65" s="4"/>
    </row>
    <row r="66" spans="10:17" ht="12.75">
      <c r="J66" s="4"/>
      <c r="K66" s="4"/>
      <c r="L66" s="4"/>
      <c r="M66" s="4"/>
      <c r="N66" s="4"/>
      <c r="O66" s="4"/>
      <c r="P66" s="4"/>
      <c r="Q66" s="4"/>
    </row>
  </sheetData>
  <sheetProtection/>
  <mergeCells count="85">
    <mergeCell ref="A38:A42"/>
    <mergeCell ref="D40:E40"/>
    <mergeCell ref="D42:E42"/>
    <mergeCell ref="D39:E39"/>
    <mergeCell ref="D41:E41"/>
    <mergeCell ref="A19:A25"/>
    <mergeCell ref="D22:E22"/>
    <mergeCell ref="D23:E23"/>
    <mergeCell ref="A26:A32"/>
    <mergeCell ref="B26:C32"/>
    <mergeCell ref="D30:E30"/>
    <mergeCell ref="D27:E27"/>
    <mergeCell ref="D21:E21"/>
    <mergeCell ref="D29:E29"/>
    <mergeCell ref="D28:E28"/>
    <mergeCell ref="D64:E64"/>
    <mergeCell ref="D62:E62"/>
    <mergeCell ref="D63:E63"/>
    <mergeCell ref="D61:E61"/>
    <mergeCell ref="D60:E60"/>
    <mergeCell ref="D31:E31"/>
    <mergeCell ref="B33:C37"/>
    <mergeCell ref="D37:E37"/>
    <mergeCell ref="D33:E33"/>
    <mergeCell ref="D34:E34"/>
    <mergeCell ref="D35:E35"/>
    <mergeCell ref="D36:E36"/>
    <mergeCell ref="D32:E32"/>
    <mergeCell ref="B64:C64"/>
    <mergeCell ref="A12:A18"/>
    <mergeCell ref="B12:C18"/>
    <mergeCell ref="A33:A37"/>
    <mergeCell ref="A53:A56"/>
    <mergeCell ref="B53:C56"/>
    <mergeCell ref="B57:C58"/>
    <mergeCell ref="A59:A61"/>
    <mergeCell ref="B59:C61"/>
    <mergeCell ref="A62:A63"/>
    <mergeCell ref="A57:A58"/>
    <mergeCell ref="D57:E57"/>
    <mergeCell ref="D58:E58"/>
    <mergeCell ref="A43:A47"/>
    <mergeCell ref="D54:E54"/>
    <mergeCell ref="D43:E43"/>
    <mergeCell ref="D44:E44"/>
    <mergeCell ref="D45:E45"/>
    <mergeCell ref="D47:E47"/>
    <mergeCell ref="D46:E46"/>
    <mergeCell ref="A10:A11"/>
    <mergeCell ref="B10:C11"/>
    <mergeCell ref="D10:E11"/>
    <mergeCell ref="D59:E59"/>
    <mergeCell ref="D12:E12"/>
    <mergeCell ref="D56:E56"/>
    <mergeCell ref="D55:E55"/>
    <mergeCell ref="D16:E16"/>
    <mergeCell ref="D24:E24"/>
    <mergeCell ref="D25:E25"/>
    <mergeCell ref="B65:C65"/>
    <mergeCell ref="D65:E65"/>
    <mergeCell ref="B62:C63"/>
    <mergeCell ref="C8:H8"/>
    <mergeCell ref="C9:H9"/>
    <mergeCell ref="D26:E26"/>
    <mergeCell ref="D17:E17"/>
    <mergeCell ref="D18:E18"/>
    <mergeCell ref="D19:E19"/>
    <mergeCell ref="D20:E20"/>
    <mergeCell ref="C7:H7"/>
    <mergeCell ref="F10:L10"/>
    <mergeCell ref="D53:E53"/>
    <mergeCell ref="B43:C47"/>
    <mergeCell ref="D13:E13"/>
    <mergeCell ref="D14:E14"/>
    <mergeCell ref="D15:E15"/>
    <mergeCell ref="D38:E38"/>
    <mergeCell ref="B38:C42"/>
    <mergeCell ref="B19:C25"/>
    <mergeCell ref="A48:A52"/>
    <mergeCell ref="B48:C52"/>
    <mergeCell ref="D48:E48"/>
    <mergeCell ref="D49:E49"/>
    <mergeCell ref="D50:E50"/>
    <mergeCell ref="D51:E51"/>
    <mergeCell ref="D52:E52"/>
  </mergeCells>
  <printOptions/>
  <pageMargins left="0.25" right="0.25" top="0.75" bottom="0.75" header="0.3" footer="0.3"/>
  <pageSetup horizontalDpi="600" verticalDpi="600" orientation="landscape" paperSize="9" scale="84" r:id="rId1"/>
  <rowBreaks count="2" manualBreakCount="2">
    <brk id="25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zoomScalePageLayoutView="0" workbookViewId="0" topLeftCell="A1">
      <selection activeCell="B1" sqref="B1:E9"/>
    </sheetView>
  </sheetViews>
  <sheetFormatPr defaultColWidth="9.00390625" defaultRowHeight="12.75"/>
  <cols>
    <col min="2" max="2" width="16.75390625" style="0" customWidth="1"/>
    <col min="5" max="5" width="11.625" style="0" bestFit="1" customWidth="1"/>
  </cols>
  <sheetData>
    <row r="1" spans="2:5" ht="12.75">
      <c r="B1" s="23"/>
      <c r="C1" s="23"/>
      <c r="D1" s="23"/>
      <c r="E1" s="23"/>
    </row>
    <row r="2" spans="2:5" ht="12.75">
      <c r="B2" s="23"/>
      <c r="C2" s="23"/>
      <c r="D2" s="23"/>
      <c r="E2" s="23"/>
    </row>
    <row r="3" spans="2:5" ht="12.75">
      <c r="B3" s="23"/>
      <c r="C3" s="23"/>
      <c r="D3" s="23"/>
      <c r="E3" s="23"/>
    </row>
    <row r="4" spans="2:5" ht="12.75">
      <c r="B4" s="23"/>
      <c r="C4" s="23"/>
      <c r="D4" s="23"/>
      <c r="E4" s="23"/>
    </row>
    <row r="5" spans="2:5" ht="12.75">
      <c r="B5" s="23"/>
      <c r="C5" s="23"/>
      <c r="D5" s="23"/>
      <c r="E5" s="23"/>
    </row>
    <row r="6" spans="2:5" ht="12.75">
      <c r="B6" s="23"/>
      <c r="C6" s="23"/>
      <c r="D6" s="23"/>
      <c r="E6" s="23"/>
    </row>
    <row r="7" spans="2:5" ht="12.75">
      <c r="B7" s="23"/>
      <c r="C7" s="23"/>
      <c r="D7" s="23"/>
      <c r="E7" s="23"/>
    </row>
    <row r="8" spans="2:5" ht="12.75">
      <c r="B8" s="23"/>
      <c r="C8" s="23"/>
      <c r="D8" s="23"/>
      <c r="E8" s="23"/>
    </row>
    <row r="9" spans="2:5" ht="12.75">
      <c r="B9" s="23"/>
      <c r="C9" s="23"/>
      <c r="D9" s="23"/>
      <c r="E9" s="23"/>
    </row>
    <row r="10" ht="12.75">
      <c r="E10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E11" sqref="E11:E12"/>
    </sheetView>
  </sheetViews>
  <sheetFormatPr defaultColWidth="9.00390625" defaultRowHeight="12.75"/>
  <sheetData>
    <row r="1" spans="1:9" ht="12.75">
      <c r="A1" s="24"/>
      <c r="B1" s="24"/>
      <c r="C1" s="24"/>
      <c r="D1" s="25"/>
      <c r="E1" s="25"/>
      <c r="F1" s="26"/>
      <c r="G1" s="24"/>
      <c r="H1" s="24"/>
      <c r="I1" s="24"/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Buhgalter</cp:lastModifiedBy>
  <cp:lastPrinted>2020-05-13T05:56:14Z</cp:lastPrinted>
  <dcterms:created xsi:type="dcterms:W3CDTF">2016-07-12T09:10:35Z</dcterms:created>
  <dcterms:modified xsi:type="dcterms:W3CDTF">2020-11-16T06:28:43Z</dcterms:modified>
  <cp:category/>
  <cp:version/>
  <cp:contentType/>
  <cp:contentStatus/>
</cp:coreProperties>
</file>