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 прогр 01.10.18 " sheetId="1" r:id="rId1"/>
  </sheets>
  <definedNames/>
  <calcPr fullCalcOnLoad="1"/>
</workbook>
</file>

<file path=xl/sharedStrings.xml><?xml version="1.0" encoding="utf-8"?>
<sst xmlns="http://schemas.openxmlformats.org/spreadsheetml/2006/main" count="211" uniqueCount="70">
  <si>
    <t>№ п/п</t>
  </si>
  <si>
    <t>статус</t>
  </si>
  <si>
    <t>наименование муниципальной программы, подпрограммы, отдельного мероприятия</t>
  </si>
  <si>
    <t>источники финансирования</t>
  </si>
  <si>
    <t>Финансирование по годам</t>
  </si>
  <si>
    <t>Итого:</t>
  </si>
  <si>
    <t>Муниципальная программа</t>
  </si>
  <si>
    <t>Развитие образования Кильмезского района на 2014-2020 годы</t>
  </si>
  <si>
    <t>Всего:</t>
  </si>
  <si>
    <t>Федеральный бюджет</t>
  </si>
  <si>
    <t>Областной бюджет</t>
  </si>
  <si>
    <t>Местный бюджет</t>
  </si>
  <si>
    <t>иные внебюджетные источники</t>
  </si>
  <si>
    <t>1.1</t>
  </si>
  <si>
    <t>Подпрограмма</t>
  </si>
  <si>
    <t>Развитие дошкольного, общего образования и дополнительного образования детей</t>
  </si>
  <si>
    <t>1.1.1</t>
  </si>
  <si>
    <t>Отдельные мероприятия</t>
  </si>
  <si>
    <t>Развитие системы дошкольного образования</t>
  </si>
  <si>
    <t>1.1.2</t>
  </si>
  <si>
    <t>Развитие системы общего образования</t>
  </si>
  <si>
    <t>1.1.3</t>
  </si>
  <si>
    <t>Развитие дополнительного образования детей физкультурно-спортивной направленности</t>
  </si>
  <si>
    <t>1.1.4</t>
  </si>
  <si>
    <t>Развитие дополнительного образования детей в Доме детского творчества</t>
  </si>
  <si>
    <t>1.1.5</t>
  </si>
  <si>
    <t>1.2</t>
  </si>
  <si>
    <t>Социализация детей-сирот и детей, оставшихся без попечения родителей, лиц из числа детей-сирот и детей, оставшихся без попечения родителей</t>
  </si>
  <si>
    <t>1.2.1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</si>
  <si>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</t>
  </si>
  <si>
    <t>1.2.2</t>
  </si>
  <si>
    <t xml:space="preserve">Назначение и выплата ежемесячного вознаграждения, прчитающегося приемным родителям </t>
  </si>
  <si>
    <t>1.2.3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</si>
  <si>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сЗаконом Кировской области</t>
  </si>
  <si>
    <t>1.3</t>
  </si>
  <si>
    <t>Отдельные мероприятия, не вошедшие в подпрограммы</t>
  </si>
  <si>
    <t>Организация деятельности управления образования администрации Кильмезского района</t>
  </si>
  <si>
    <t>1.4</t>
  </si>
  <si>
    <t>Организация деятельности методического кабинета управления образования администрации Кильмезского района</t>
  </si>
  <si>
    <t>1.5</t>
  </si>
  <si>
    <t>Осуществление деятельности по опеке и попечительству</t>
  </si>
  <si>
    <t>1.6</t>
  </si>
  <si>
    <t>Мероприятия по проведению оздоровительной компании детей</t>
  </si>
  <si>
    <t>1.7</t>
  </si>
  <si>
    <t>Организация занятости детей и подростков</t>
  </si>
  <si>
    <t>1.8</t>
  </si>
  <si>
    <t>Организационно-воспитательные мероприятия с детьми и подростками</t>
  </si>
  <si>
    <t>1.9</t>
  </si>
  <si>
    <t>Улучшение и развитие материально-технической базы учреждений образования</t>
  </si>
  <si>
    <t>1.10</t>
  </si>
  <si>
    <t>проведение капитальных и текущих ремонтов в учреждениях образования района</t>
  </si>
  <si>
    <t>1.11</t>
  </si>
  <si>
    <t>1.12</t>
  </si>
  <si>
    <t>Ремонт спортивного зала в рамках модернизации спортивной инфраструктуры общеобразовательных организаций, расположенных в сельской местности в МКОУ СОШ д.Рыбная Ватага</t>
  </si>
  <si>
    <t>Ремонт спортивного зала муниципального казенного образовательного учреждения основной общеобразовательной школы д.Большой Порек Кильмезского района Кировской области</t>
  </si>
  <si>
    <t>1.13</t>
  </si>
  <si>
    <t>постановлением администрации</t>
  </si>
  <si>
    <t>Кильмезского района</t>
  </si>
  <si>
    <t>Приложение № 5  к муниципальной программе</t>
  </si>
  <si>
    <t>Прогнозная (справочная) оценка ресурсного обеспечения реализации муниципальной программы "Развитие образования Кильмезского района на 2014-2020 годы" за счет всех источников финансирования</t>
  </si>
  <si>
    <t>1.14</t>
  </si>
  <si>
    <t xml:space="preserve">Мероприятия, направленные  на выполнение предписаний надзорных органов и приведение зданий в соответствие  с требованиями, предъявляемыми к безопасности в процессе эксплуатации </t>
  </si>
  <si>
    <t>Развитие муниципального образовательного  бюджетного учреждения дополнительного образования межшкольный учебный комбинат пгт. Кильмезь</t>
  </si>
  <si>
    <t>Предоставление руководителям, педагогическим работникам и иным специалистам (за исключением совместителей) муниципальных образовательных организаций работающим и проживающим в сельских населенных пунктах, поселка городского типа, меры социальной поддержки</t>
  </si>
  <si>
    <t>01.10.2018 г</t>
  </si>
  <si>
    <t>УТВЕРЖДЕНО</t>
  </si>
  <si>
    <t>Приложение  № 2</t>
  </si>
  <si>
    <t>Ремонт системы отопления в МКОУ ДО Кильмезской ДЮСШ Кильмезского района Кировской области</t>
  </si>
  <si>
    <t xml:space="preserve"> </t>
  </si>
  <si>
    <t>от   17.10.2018  № 428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</si>
</sst>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0" fillId="0" borderId="3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right" vertical="center" wrapText="1"/>
    </xf>
    <xf numFmtId="49" fontId="0" fillId="0" borderId="4" xfId="0" applyNumberForma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49" fontId="1" fillId="0" borderId="3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147"/>
  <sheetViews>
    <sheetView tabSelected="1" workbookViewId="0" topLeftCell="A1">
      <selection activeCell="D6" sqref="D6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1.8515625" style="0" customWidth="1"/>
    <col min="4" max="4" width="13.8515625" style="0" customWidth="1"/>
    <col min="5" max="5" width="11.28125" style="0" customWidth="1"/>
    <col min="8" max="8" width="10.00390625" style="10" customWidth="1"/>
    <col min="9" max="10" width="10.140625" style="10" customWidth="1"/>
    <col min="11" max="12" width="10.28125" style="10" customWidth="1"/>
    <col min="13" max="13" width="11.8515625" style="0" customWidth="1"/>
  </cols>
  <sheetData>
    <row r="1" spans="9:13" ht="23.25" customHeight="1">
      <c r="I1" s="50"/>
      <c r="J1" s="51" t="s">
        <v>66</v>
      </c>
      <c r="K1" s="51"/>
      <c r="L1" s="52"/>
      <c r="M1" s="53"/>
    </row>
    <row r="2" spans="9:13" ht="7.5" customHeight="1">
      <c r="I2" s="50"/>
      <c r="J2" s="50"/>
      <c r="K2" s="50"/>
      <c r="L2" s="50"/>
      <c r="M2" s="53"/>
    </row>
    <row r="3" spans="9:13" ht="18.75">
      <c r="I3" s="50"/>
      <c r="J3" s="51" t="s">
        <v>65</v>
      </c>
      <c r="K3" s="51"/>
      <c r="L3" s="50"/>
      <c r="M3" s="53"/>
    </row>
    <row r="4" spans="9:13" ht="18.75">
      <c r="I4" s="50"/>
      <c r="J4" s="50" t="s">
        <v>56</v>
      </c>
      <c r="K4" s="50"/>
      <c r="L4" s="50"/>
      <c r="M4" s="53"/>
    </row>
    <row r="5" spans="9:13" ht="18.75">
      <c r="I5" s="50"/>
      <c r="J5" s="50" t="s">
        <v>57</v>
      </c>
      <c r="K5" s="50"/>
      <c r="L5" s="50"/>
      <c r="M5" s="53"/>
    </row>
    <row r="6" spans="9:13" ht="18.75">
      <c r="I6" s="50"/>
      <c r="J6" s="51" t="s">
        <v>69</v>
      </c>
      <c r="K6" s="51"/>
      <c r="L6" s="52"/>
      <c r="M6" s="53"/>
    </row>
    <row r="7" ht="8.25" customHeight="1"/>
    <row r="8" ht="12.75">
      <c r="B8" t="s">
        <v>58</v>
      </c>
    </row>
    <row r="10" spans="3:10" ht="12.75">
      <c r="C10" s="49" t="s">
        <v>59</v>
      </c>
      <c r="D10" s="49"/>
      <c r="E10" s="49"/>
      <c r="F10" s="49"/>
      <c r="G10" s="49"/>
      <c r="H10" s="49"/>
      <c r="I10" s="49"/>
      <c r="J10" s="49"/>
    </row>
    <row r="11" spans="3:10" ht="12.75">
      <c r="C11" s="49"/>
      <c r="D11" s="49"/>
      <c r="E11" s="49"/>
      <c r="F11" s="49"/>
      <c r="G11" s="49"/>
      <c r="H11" s="49"/>
      <c r="I11" s="49"/>
      <c r="J11" s="49"/>
    </row>
    <row r="12" spans="3:10" ht="12.75">
      <c r="C12" s="49"/>
      <c r="D12" s="49"/>
      <c r="E12" s="49"/>
      <c r="F12" s="49"/>
      <c r="G12" s="49"/>
      <c r="H12" s="49"/>
      <c r="I12" s="49"/>
      <c r="J12" s="49"/>
    </row>
    <row r="13" spans="3:10" ht="12.75">
      <c r="C13" s="9"/>
      <c r="D13" s="9"/>
      <c r="E13" s="9"/>
      <c r="F13" s="9"/>
      <c r="G13" s="9"/>
      <c r="H13" s="11"/>
      <c r="I13" s="11"/>
      <c r="J13" s="11"/>
    </row>
    <row r="14" spans="3:10" ht="1.5" customHeight="1">
      <c r="C14" s="9"/>
      <c r="D14" s="9"/>
      <c r="E14" s="9"/>
      <c r="F14" s="9"/>
      <c r="G14" s="9"/>
      <c r="H14" s="11"/>
      <c r="I14" s="11"/>
      <c r="J14" s="11"/>
    </row>
    <row r="16" spans="1:13" ht="12.75">
      <c r="A16" s="43" t="s">
        <v>0</v>
      </c>
      <c r="B16" s="43" t="s">
        <v>1</v>
      </c>
      <c r="C16" s="43" t="s">
        <v>2</v>
      </c>
      <c r="D16" s="43" t="s">
        <v>3</v>
      </c>
      <c r="E16" s="34" t="s">
        <v>4</v>
      </c>
      <c r="F16" s="35"/>
      <c r="G16" s="35"/>
      <c r="H16" s="35"/>
      <c r="I16" s="35"/>
      <c r="J16" s="35"/>
      <c r="K16" s="35"/>
      <c r="L16" s="35"/>
      <c r="M16" s="36"/>
    </row>
    <row r="17" spans="1:13" ht="12.75">
      <c r="A17" s="44"/>
      <c r="B17" s="44"/>
      <c r="C17" s="44"/>
      <c r="D17" s="44"/>
      <c r="E17" s="37"/>
      <c r="F17" s="38"/>
      <c r="G17" s="38"/>
      <c r="H17" s="38"/>
      <c r="I17" s="38"/>
      <c r="J17" s="38"/>
      <c r="K17" s="38"/>
      <c r="L17" s="38"/>
      <c r="M17" s="39"/>
    </row>
    <row r="18" spans="1:13" ht="12.75">
      <c r="A18" s="44"/>
      <c r="B18" s="44"/>
      <c r="C18" s="44"/>
      <c r="D18" s="44"/>
      <c r="E18" s="40"/>
      <c r="F18" s="41"/>
      <c r="G18" s="41"/>
      <c r="H18" s="41"/>
      <c r="I18" s="41"/>
      <c r="J18" s="41"/>
      <c r="K18" s="41"/>
      <c r="L18" s="41"/>
      <c r="M18" s="42"/>
    </row>
    <row r="19" spans="1:13" ht="12.75">
      <c r="A19" s="44"/>
      <c r="B19" s="44"/>
      <c r="C19" s="44"/>
      <c r="D19" s="44"/>
      <c r="E19" s="43">
        <v>2014</v>
      </c>
      <c r="F19" s="43">
        <v>2015</v>
      </c>
      <c r="G19" s="43">
        <v>2016</v>
      </c>
      <c r="H19" s="16">
        <v>2017</v>
      </c>
      <c r="I19" s="16">
        <v>2018</v>
      </c>
      <c r="J19" s="16">
        <v>2019</v>
      </c>
      <c r="K19" s="16">
        <v>2020</v>
      </c>
      <c r="L19" s="16">
        <v>2021</v>
      </c>
      <c r="M19" s="43" t="s">
        <v>5</v>
      </c>
    </row>
    <row r="20" spans="1:13" ht="12.75">
      <c r="A20" s="44"/>
      <c r="B20" s="44"/>
      <c r="C20" s="44"/>
      <c r="D20" s="44"/>
      <c r="E20" s="44"/>
      <c r="F20" s="44"/>
      <c r="G20" s="44"/>
      <c r="H20" s="17"/>
      <c r="I20" s="17"/>
      <c r="J20" s="17"/>
      <c r="K20" s="17"/>
      <c r="L20" s="17"/>
      <c r="M20" s="44"/>
    </row>
    <row r="21" spans="1:13" ht="12.75">
      <c r="A21" s="45"/>
      <c r="B21" s="45"/>
      <c r="C21" s="45"/>
      <c r="D21" s="45"/>
      <c r="E21" s="45"/>
      <c r="F21" s="45"/>
      <c r="G21" s="45"/>
      <c r="H21" s="18"/>
      <c r="I21" s="18"/>
      <c r="J21" s="18"/>
      <c r="K21" s="18"/>
      <c r="L21" s="18"/>
      <c r="M21" s="45"/>
    </row>
    <row r="22" spans="1:13" ht="12.75" customHeight="1">
      <c r="A22" s="30">
        <v>1</v>
      </c>
      <c r="B22" s="30" t="s">
        <v>6</v>
      </c>
      <c r="C22" s="30" t="s">
        <v>7</v>
      </c>
      <c r="D22" s="6" t="s">
        <v>8</v>
      </c>
      <c r="E22" s="6">
        <f aca="true" t="shared" si="0" ref="E22:L22">E23+E24+E25+E26</f>
        <v>159231.87</v>
      </c>
      <c r="F22" s="6">
        <f t="shared" si="0"/>
        <v>158883.7</v>
      </c>
      <c r="G22" s="6">
        <f t="shared" si="0"/>
        <v>165258.83000000002</v>
      </c>
      <c r="H22" s="12">
        <f t="shared" si="0"/>
        <v>166157.5</v>
      </c>
      <c r="I22" s="12">
        <f t="shared" si="0"/>
        <v>145419.41</v>
      </c>
      <c r="J22" s="12">
        <f t="shared" si="0"/>
        <v>134858.32</v>
      </c>
      <c r="K22" s="12">
        <f t="shared" si="0"/>
        <v>127844.12000000002</v>
      </c>
      <c r="L22" s="12">
        <f t="shared" si="0"/>
        <v>127844.12000000002</v>
      </c>
      <c r="M22" s="6">
        <f aca="true" t="shared" si="1" ref="M22:M51">SUM(E22:L22)</f>
        <v>1185497.8700000003</v>
      </c>
    </row>
    <row r="23" spans="1:13" ht="25.5">
      <c r="A23" s="23"/>
      <c r="B23" s="23"/>
      <c r="C23" s="23"/>
      <c r="D23" s="2" t="s">
        <v>9</v>
      </c>
      <c r="E23" s="1">
        <f aca="true" t="shared" si="2" ref="E23:L23">E28+E59+E80+E85+E90+E96+E101+E106+E111+E117+E122+E127+E132</f>
        <v>994.68</v>
      </c>
      <c r="F23" s="1">
        <f t="shared" si="2"/>
        <v>443.8</v>
      </c>
      <c r="G23" s="1">
        <f t="shared" si="2"/>
        <v>856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5">
        <f t="shared" si="1"/>
        <v>2294.48</v>
      </c>
    </row>
    <row r="24" spans="1:13" ht="25.5">
      <c r="A24" s="23"/>
      <c r="B24" s="23"/>
      <c r="C24" s="23"/>
      <c r="D24" s="2" t="s">
        <v>10</v>
      </c>
      <c r="E24" s="1">
        <f>E29+E60++E81+E86+E91+E97+E102+E107+E112+E118+E123+E128+E133</f>
        <v>108604.6</v>
      </c>
      <c r="F24" s="1">
        <f>F29+F60++F81+F86+F91+F97+F102+F107+F112+F118+F123+F128+F133</f>
        <v>117903</v>
      </c>
      <c r="G24" s="1">
        <f>G29+G60++G81+G86+G91+G97+G102+G107+G112+G118+G123+G128+G133</f>
        <v>117491.94000000002</v>
      </c>
      <c r="H24" s="13">
        <f>H29+H60++H81+H86+H91+H97+H102+H107+H112+H118+H123+H128+H133+H138</f>
        <v>118022.00000000001</v>
      </c>
      <c r="I24" s="13">
        <f>I29+I60++I81+I86+I91+I97+I102+I107+I112+I118+I123+I128+I133+I138</f>
        <v>102198.63</v>
      </c>
      <c r="J24" s="13">
        <f>J29+J60++J81+J86+J91+J97+J102+J107+J112+J118+J123+J128+J133</f>
        <v>99095.32</v>
      </c>
      <c r="K24" s="13">
        <f>K29+K60++K81+K86+K91+K97+K102+K107+K112+K118+K123+K128+K133</f>
        <v>95050.82000000002</v>
      </c>
      <c r="L24" s="13">
        <f>L29+L60++L81+L86+L91+L97+L102+L107+L112+L118+L123+L128+L133</f>
        <v>95050.82000000002</v>
      </c>
      <c r="M24" s="15">
        <f t="shared" si="1"/>
        <v>853417.1300000001</v>
      </c>
    </row>
    <row r="25" spans="1:13" ht="25.5">
      <c r="A25" s="23"/>
      <c r="B25" s="23"/>
      <c r="C25" s="23"/>
      <c r="D25" s="2" t="s">
        <v>11</v>
      </c>
      <c r="E25" s="1">
        <f>E30++E61+E82+E87+E92+E98+E103+E108+E113+E119+E124+E134+E129</f>
        <v>48549.59</v>
      </c>
      <c r="F25" s="1">
        <f>F30++F61+F82+F87+F92+F98+F103+F108+F113+F119+F124+F134+F129</f>
        <v>40536.9</v>
      </c>
      <c r="G25" s="1">
        <f>G30++G61+G82+G87+G92+G98+G103+G108+G113+G119+G124+G134+G129</f>
        <v>46910.88999999999</v>
      </c>
      <c r="H25" s="13">
        <f>H30++H61+H82+H87+H92+H98+H103+H108+H113+H119+H124+H134+H129+H139</f>
        <v>48135.5</v>
      </c>
      <c r="I25" s="13">
        <f>I30++I61+I82+I87+I92+I98+I103+I108+I113+I119+I124+I134+I129+I139</f>
        <v>43220.78</v>
      </c>
      <c r="J25" s="13">
        <v>35763</v>
      </c>
      <c r="K25" s="13">
        <f>K30++K61+K82+K87+K92+K98+K103+K108+K113+K119+K124+K134+K129</f>
        <v>32793.30000000001</v>
      </c>
      <c r="L25" s="13">
        <f>L30++L61+L82+L87+L92+L98+L103+L108+L113+L119+L124+L134+L129</f>
        <v>32793.30000000001</v>
      </c>
      <c r="M25" s="15">
        <v>328703.26</v>
      </c>
    </row>
    <row r="26" spans="1:13" ht="38.25">
      <c r="A26" s="24"/>
      <c r="B26" s="24"/>
      <c r="C26" s="24"/>
      <c r="D26" s="3" t="s">
        <v>12</v>
      </c>
      <c r="E26" s="1">
        <f aca="true" t="shared" si="3" ref="E26:L26">E31++E62+E83+E88+E93+E99+E104+E109+E114+E120+E125+E130+E135</f>
        <v>1083</v>
      </c>
      <c r="F26" s="1">
        <f t="shared" si="3"/>
        <v>0</v>
      </c>
      <c r="G26" s="1">
        <f t="shared" si="3"/>
        <v>0</v>
      </c>
      <c r="H26" s="13">
        <f t="shared" si="3"/>
        <v>0</v>
      </c>
      <c r="I26" s="13">
        <f t="shared" si="3"/>
        <v>0</v>
      </c>
      <c r="J26" s="13">
        <f t="shared" si="3"/>
        <v>0</v>
      </c>
      <c r="K26" s="13">
        <f t="shared" si="3"/>
        <v>0</v>
      </c>
      <c r="L26" s="13">
        <f t="shared" si="3"/>
        <v>0</v>
      </c>
      <c r="M26" s="15">
        <f t="shared" si="1"/>
        <v>1083</v>
      </c>
    </row>
    <row r="27" spans="1:13" ht="12.75" customHeight="1">
      <c r="A27" s="31" t="s">
        <v>13</v>
      </c>
      <c r="B27" s="22" t="s">
        <v>14</v>
      </c>
      <c r="C27" s="22" t="s">
        <v>15</v>
      </c>
      <c r="D27" s="6" t="s">
        <v>8</v>
      </c>
      <c r="E27" s="6">
        <f aca="true" t="shared" si="4" ref="E27:L27">E28+E29+E30+E31</f>
        <v>141610.97</v>
      </c>
      <c r="F27" s="6">
        <f t="shared" si="4"/>
        <v>137800.09999999998</v>
      </c>
      <c r="G27" s="6">
        <f t="shared" si="4"/>
        <v>143187.6</v>
      </c>
      <c r="H27" s="12">
        <f t="shared" si="4"/>
        <v>145717.3</v>
      </c>
      <c r="I27" s="12">
        <f t="shared" si="4"/>
        <v>124858.09999999999</v>
      </c>
      <c r="J27" s="12">
        <f t="shared" si="4"/>
        <v>111802.40000000001</v>
      </c>
      <c r="K27" s="12">
        <f t="shared" si="4"/>
        <v>110595.00000000001</v>
      </c>
      <c r="L27" s="12">
        <f t="shared" si="4"/>
        <v>110595.00000000001</v>
      </c>
      <c r="M27" s="6">
        <f t="shared" si="1"/>
        <v>1026166.47</v>
      </c>
    </row>
    <row r="28" spans="1:13" ht="25.5">
      <c r="A28" s="32"/>
      <c r="B28" s="25"/>
      <c r="C28" s="25"/>
      <c r="D28" s="2" t="s">
        <v>9</v>
      </c>
      <c r="E28" s="1">
        <f aca="true" t="shared" si="5" ref="E28:L31">E33+E38+E43+E48+E54</f>
        <v>994.68</v>
      </c>
      <c r="F28" s="1">
        <f t="shared" si="5"/>
        <v>0</v>
      </c>
      <c r="G28" s="1">
        <f t="shared" si="5"/>
        <v>0</v>
      </c>
      <c r="H28" s="13">
        <f t="shared" si="5"/>
        <v>0</v>
      </c>
      <c r="I28" s="13">
        <f t="shared" si="5"/>
        <v>0</v>
      </c>
      <c r="J28" s="13">
        <f t="shared" si="5"/>
        <v>0</v>
      </c>
      <c r="K28" s="13">
        <f t="shared" si="5"/>
        <v>0</v>
      </c>
      <c r="L28" s="13">
        <f t="shared" si="5"/>
        <v>0</v>
      </c>
      <c r="M28" s="15">
        <f t="shared" si="1"/>
        <v>994.68</v>
      </c>
    </row>
    <row r="29" spans="1:13" ht="25.5">
      <c r="A29" s="32"/>
      <c r="B29" s="25"/>
      <c r="C29" s="25"/>
      <c r="D29" s="2" t="s">
        <v>10</v>
      </c>
      <c r="E29" s="1">
        <f t="shared" si="5"/>
        <v>92721.1</v>
      </c>
      <c r="F29" s="1">
        <f t="shared" si="5"/>
        <v>98870.9</v>
      </c>
      <c r="G29" s="1">
        <f t="shared" si="5"/>
        <v>98206.10000000002</v>
      </c>
      <c r="H29" s="13">
        <f t="shared" si="5"/>
        <v>99447.5</v>
      </c>
      <c r="I29" s="13">
        <f t="shared" si="5"/>
        <v>83859.4</v>
      </c>
      <c r="J29" s="13">
        <f t="shared" si="5"/>
        <v>78567.6</v>
      </c>
      <c r="K29" s="13">
        <f t="shared" si="5"/>
        <v>79933.40000000001</v>
      </c>
      <c r="L29" s="13">
        <f t="shared" si="5"/>
        <v>79933.40000000001</v>
      </c>
      <c r="M29" s="15">
        <f t="shared" si="1"/>
        <v>711539.4</v>
      </c>
    </row>
    <row r="30" spans="1:13" ht="25.5">
      <c r="A30" s="32"/>
      <c r="B30" s="25"/>
      <c r="C30" s="25"/>
      <c r="D30" s="2" t="s">
        <v>11</v>
      </c>
      <c r="E30" s="1">
        <f t="shared" si="5"/>
        <v>46812.189999999995</v>
      </c>
      <c r="F30" s="1">
        <f t="shared" si="5"/>
        <v>38929.2</v>
      </c>
      <c r="G30" s="1">
        <f t="shared" si="5"/>
        <v>44981.49999999999</v>
      </c>
      <c r="H30" s="13">
        <f t="shared" si="5"/>
        <v>46269.799999999996</v>
      </c>
      <c r="I30" s="13">
        <f t="shared" si="5"/>
        <v>40998.7</v>
      </c>
      <c r="J30" s="13">
        <f t="shared" si="5"/>
        <v>33234.8</v>
      </c>
      <c r="K30" s="13">
        <f t="shared" si="5"/>
        <v>30661.600000000002</v>
      </c>
      <c r="L30" s="13">
        <f t="shared" si="5"/>
        <v>30661.600000000002</v>
      </c>
      <c r="M30" s="15">
        <f t="shared" si="1"/>
        <v>312549.3899999999</v>
      </c>
    </row>
    <row r="31" spans="1:13" ht="38.25">
      <c r="A31" s="33"/>
      <c r="B31" s="26"/>
      <c r="C31" s="26"/>
      <c r="D31" s="3" t="s">
        <v>12</v>
      </c>
      <c r="E31" s="1">
        <f t="shared" si="5"/>
        <v>1083</v>
      </c>
      <c r="F31" s="1">
        <f t="shared" si="5"/>
        <v>0</v>
      </c>
      <c r="G31" s="1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0</v>
      </c>
      <c r="M31" s="15">
        <f t="shared" si="1"/>
        <v>1083</v>
      </c>
    </row>
    <row r="32" spans="1:13" ht="12.75" customHeight="1">
      <c r="A32" s="27" t="s">
        <v>16</v>
      </c>
      <c r="B32" s="30" t="s">
        <v>17</v>
      </c>
      <c r="C32" s="30" t="s">
        <v>18</v>
      </c>
      <c r="D32" s="6" t="s">
        <v>8</v>
      </c>
      <c r="E32" s="6">
        <f aca="true" t="shared" si="6" ref="E32:L32">E33+E34+E35+E36</f>
        <v>29260.340000000004</v>
      </c>
      <c r="F32" s="6">
        <f t="shared" si="6"/>
        <v>28756.5</v>
      </c>
      <c r="G32" s="6">
        <f t="shared" si="6"/>
        <v>27964.9</v>
      </c>
      <c r="H32" s="12">
        <f t="shared" si="6"/>
        <v>28889</v>
      </c>
      <c r="I32" s="12">
        <f t="shared" si="6"/>
        <v>31122</v>
      </c>
      <c r="J32" s="12">
        <f t="shared" si="6"/>
        <v>25479.300000000003</v>
      </c>
      <c r="K32" s="12">
        <f t="shared" si="6"/>
        <v>25890.5</v>
      </c>
      <c r="L32" s="12">
        <f t="shared" si="6"/>
        <v>25890.5</v>
      </c>
      <c r="M32" s="6">
        <f t="shared" si="1"/>
        <v>223253.03999999998</v>
      </c>
    </row>
    <row r="33" spans="1:13" ht="25.5">
      <c r="A33" s="28"/>
      <c r="B33" s="23"/>
      <c r="C33" s="23"/>
      <c r="D33" s="2" t="s">
        <v>9</v>
      </c>
      <c r="E33" s="1">
        <v>994.68</v>
      </c>
      <c r="F33" s="1"/>
      <c r="G33" s="1"/>
      <c r="H33" s="13"/>
      <c r="I33" s="13"/>
      <c r="J33" s="13"/>
      <c r="K33" s="13"/>
      <c r="L33" s="13"/>
      <c r="M33" s="15">
        <f t="shared" si="1"/>
        <v>994.68</v>
      </c>
    </row>
    <row r="34" spans="1:13" ht="25.5">
      <c r="A34" s="28"/>
      <c r="B34" s="23"/>
      <c r="C34" s="23"/>
      <c r="D34" s="2" t="s">
        <v>10</v>
      </c>
      <c r="E34" s="1">
        <v>11652.1</v>
      </c>
      <c r="F34" s="1">
        <v>14569.9</v>
      </c>
      <c r="G34" s="1">
        <v>13161.6</v>
      </c>
      <c r="H34" s="13">
        <v>12578.1</v>
      </c>
      <c r="I34" s="13">
        <v>15693.7</v>
      </c>
      <c r="J34" s="13">
        <v>13550.6</v>
      </c>
      <c r="K34" s="13">
        <v>14111.3</v>
      </c>
      <c r="L34" s="13">
        <v>14111.3</v>
      </c>
      <c r="M34" s="15">
        <f t="shared" si="1"/>
        <v>109428.6</v>
      </c>
    </row>
    <row r="35" spans="1:13" ht="25.5">
      <c r="A35" s="28"/>
      <c r="B35" s="23"/>
      <c r="C35" s="23"/>
      <c r="D35" s="2" t="s">
        <v>11</v>
      </c>
      <c r="E35" s="1">
        <v>16613.56</v>
      </c>
      <c r="F35" s="1">
        <v>14186.6</v>
      </c>
      <c r="G35" s="1">
        <v>14803.3</v>
      </c>
      <c r="H35" s="13">
        <v>16310.9</v>
      </c>
      <c r="I35" s="14">
        <v>15428.3</v>
      </c>
      <c r="J35" s="13">
        <v>11928.7</v>
      </c>
      <c r="K35" s="13">
        <v>11779.2</v>
      </c>
      <c r="L35" s="13">
        <v>11779.2</v>
      </c>
      <c r="M35" s="15">
        <f t="shared" si="1"/>
        <v>112829.76</v>
      </c>
    </row>
    <row r="36" spans="1:13" ht="38.25">
      <c r="A36" s="29"/>
      <c r="B36" s="24"/>
      <c r="C36" s="24"/>
      <c r="D36" s="3" t="s">
        <v>12</v>
      </c>
      <c r="E36" s="1"/>
      <c r="F36" s="1"/>
      <c r="G36" s="1"/>
      <c r="H36" s="13"/>
      <c r="I36" s="13"/>
      <c r="J36" s="13"/>
      <c r="K36" s="13"/>
      <c r="L36" s="13"/>
      <c r="M36" s="15">
        <f t="shared" si="1"/>
        <v>0</v>
      </c>
    </row>
    <row r="37" spans="1:13" ht="12.75" customHeight="1">
      <c r="A37" s="27" t="s">
        <v>19</v>
      </c>
      <c r="B37" s="30" t="s">
        <v>17</v>
      </c>
      <c r="C37" s="30" t="s">
        <v>20</v>
      </c>
      <c r="D37" s="6" t="s">
        <v>8</v>
      </c>
      <c r="E37" s="6">
        <f aca="true" t="shared" si="7" ref="E37:L37">E38+E39+E40+E41</f>
        <v>104336.13</v>
      </c>
      <c r="F37" s="6">
        <f t="shared" si="7"/>
        <v>102342.4</v>
      </c>
      <c r="G37" s="6">
        <f t="shared" si="7"/>
        <v>107319.20000000001</v>
      </c>
      <c r="H37" s="12">
        <f t="shared" si="7"/>
        <v>108504.7</v>
      </c>
      <c r="I37" s="12">
        <f t="shared" si="7"/>
        <v>83741.2</v>
      </c>
      <c r="J37" s="12">
        <f t="shared" si="7"/>
        <v>77197.4</v>
      </c>
      <c r="K37" s="12">
        <f t="shared" si="7"/>
        <v>75531.40000000001</v>
      </c>
      <c r="L37" s="12">
        <f t="shared" si="7"/>
        <v>75531.40000000001</v>
      </c>
      <c r="M37" s="6">
        <f t="shared" si="1"/>
        <v>734503.8300000001</v>
      </c>
    </row>
    <row r="38" spans="1:13" ht="25.5">
      <c r="A38" s="28"/>
      <c r="B38" s="23"/>
      <c r="C38" s="23"/>
      <c r="D38" s="2" t="s">
        <v>9</v>
      </c>
      <c r="E38" s="1"/>
      <c r="F38" s="1"/>
      <c r="G38" s="1"/>
      <c r="H38" s="13"/>
      <c r="I38" s="13"/>
      <c r="J38" s="13"/>
      <c r="K38" s="13"/>
      <c r="L38" s="13"/>
      <c r="M38" s="15">
        <f t="shared" si="1"/>
        <v>0</v>
      </c>
    </row>
    <row r="39" spans="1:13" ht="25.5">
      <c r="A39" s="28"/>
      <c r="B39" s="23"/>
      <c r="C39" s="23"/>
      <c r="D39" s="2" t="s">
        <v>10</v>
      </c>
      <c r="E39" s="1">
        <v>80621</v>
      </c>
      <c r="F39" s="1">
        <v>82858</v>
      </c>
      <c r="G39" s="1">
        <v>83825.3</v>
      </c>
      <c r="H39" s="13">
        <v>84807.4</v>
      </c>
      <c r="I39" s="13">
        <v>64719.7</v>
      </c>
      <c r="J39" s="13">
        <v>62854.4</v>
      </c>
      <c r="K39" s="13">
        <v>63241.8</v>
      </c>
      <c r="L39" s="13">
        <v>63241.8</v>
      </c>
      <c r="M39" s="15">
        <f t="shared" si="1"/>
        <v>586169.4</v>
      </c>
    </row>
    <row r="40" spans="1:13" ht="25.5">
      <c r="A40" s="28"/>
      <c r="B40" s="23"/>
      <c r="C40" s="23"/>
      <c r="D40" s="2" t="s">
        <v>11</v>
      </c>
      <c r="E40" s="1">
        <v>23715.13</v>
      </c>
      <c r="F40" s="1">
        <v>19484.4</v>
      </c>
      <c r="G40" s="1">
        <v>23493.9</v>
      </c>
      <c r="H40" s="13">
        <v>23697.3</v>
      </c>
      <c r="I40" s="14">
        <v>19021.5</v>
      </c>
      <c r="J40" s="13">
        <v>14343</v>
      </c>
      <c r="K40" s="13">
        <v>12289.6</v>
      </c>
      <c r="L40" s="13">
        <v>12289.6</v>
      </c>
      <c r="M40" s="15">
        <f t="shared" si="1"/>
        <v>148334.43</v>
      </c>
    </row>
    <row r="41" spans="1:13" ht="38.25">
      <c r="A41" s="29"/>
      <c r="B41" s="24"/>
      <c r="C41" s="24"/>
      <c r="D41" s="3" t="s">
        <v>12</v>
      </c>
      <c r="E41" s="1"/>
      <c r="F41" s="1"/>
      <c r="G41" s="1"/>
      <c r="H41" s="13"/>
      <c r="I41" s="13"/>
      <c r="J41" s="13"/>
      <c r="K41" s="13"/>
      <c r="L41" s="13"/>
      <c r="M41" s="15">
        <f t="shared" si="1"/>
        <v>0</v>
      </c>
    </row>
    <row r="42" spans="1:13" ht="12.75" customHeight="1">
      <c r="A42" s="27" t="s">
        <v>21</v>
      </c>
      <c r="B42" s="30" t="s">
        <v>17</v>
      </c>
      <c r="C42" s="30" t="s">
        <v>22</v>
      </c>
      <c r="D42" s="6" t="s">
        <v>8</v>
      </c>
      <c r="E42" s="6">
        <f aca="true" t="shared" si="8" ref="E42:L42">E43+E44+E45+E46</f>
        <v>2545.6</v>
      </c>
      <c r="F42" s="6">
        <f t="shared" si="8"/>
        <v>2635.2</v>
      </c>
      <c r="G42" s="6">
        <f t="shared" si="8"/>
        <v>3209.8999999999996</v>
      </c>
      <c r="H42" s="12">
        <f t="shared" si="8"/>
        <v>3480</v>
      </c>
      <c r="I42" s="12">
        <f t="shared" si="8"/>
        <v>4167.3</v>
      </c>
      <c r="J42" s="12">
        <f t="shared" si="8"/>
        <v>3754.2</v>
      </c>
      <c r="K42" s="12">
        <f t="shared" si="8"/>
        <v>3787.3</v>
      </c>
      <c r="L42" s="12">
        <f t="shared" si="8"/>
        <v>3787.3</v>
      </c>
      <c r="M42" s="6">
        <f t="shared" si="1"/>
        <v>27366.8</v>
      </c>
    </row>
    <row r="43" spans="1:13" ht="25.5">
      <c r="A43" s="28"/>
      <c r="B43" s="23"/>
      <c r="C43" s="23"/>
      <c r="D43" s="2" t="s">
        <v>9</v>
      </c>
      <c r="E43" s="1"/>
      <c r="F43" s="1"/>
      <c r="G43" s="1"/>
      <c r="H43" s="13"/>
      <c r="I43" s="13"/>
      <c r="J43" s="13"/>
      <c r="K43" s="13"/>
      <c r="L43" s="13"/>
      <c r="M43" s="15">
        <f t="shared" si="1"/>
        <v>0</v>
      </c>
    </row>
    <row r="44" spans="1:13" ht="25.5">
      <c r="A44" s="28"/>
      <c r="B44" s="23"/>
      <c r="C44" s="23"/>
      <c r="D44" s="2" t="s">
        <v>10</v>
      </c>
      <c r="E44" s="1"/>
      <c r="F44" s="1">
        <v>766</v>
      </c>
      <c r="G44" s="1">
        <v>626.8</v>
      </c>
      <c r="H44" s="13">
        <v>1013</v>
      </c>
      <c r="I44" s="13">
        <v>1585.3</v>
      </c>
      <c r="J44" s="13">
        <v>1089.7</v>
      </c>
      <c r="K44" s="13">
        <v>1286.8</v>
      </c>
      <c r="L44" s="13">
        <v>1286.8</v>
      </c>
      <c r="M44" s="15">
        <f t="shared" si="1"/>
        <v>7654.400000000001</v>
      </c>
    </row>
    <row r="45" spans="1:13" ht="25.5">
      <c r="A45" s="28"/>
      <c r="B45" s="23"/>
      <c r="C45" s="23"/>
      <c r="D45" s="2" t="s">
        <v>11</v>
      </c>
      <c r="E45" s="1">
        <v>2545.6</v>
      </c>
      <c r="F45" s="1">
        <v>1869.2</v>
      </c>
      <c r="G45" s="1">
        <v>2583.1</v>
      </c>
      <c r="H45" s="13">
        <v>2467</v>
      </c>
      <c r="I45" s="13">
        <v>2582</v>
      </c>
      <c r="J45" s="13">
        <v>2664.5</v>
      </c>
      <c r="K45" s="13">
        <v>2500.5</v>
      </c>
      <c r="L45" s="13">
        <v>2500.5</v>
      </c>
      <c r="M45" s="15">
        <f t="shared" si="1"/>
        <v>19712.4</v>
      </c>
    </row>
    <row r="46" spans="1:13" ht="38.25">
      <c r="A46" s="29"/>
      <c r="B46" s="24"/>
      <c r="C46" s="24"/>
      <c r="D46" s="3" t="s">
        <v>12</v>
      </c>
      <c r="E46" s="1"/>
      <c r="F46" s="1"/>
      <c r="G46" s="1"/>
      <c r="H46" s="13"/>
      <c r="I46" s="13"/>
      <c r="J46" s="13"/>
      <c r="K46" s="13"/>
      <c r="L46" s="13"/>
      <c r="M46" s="15">
        <f t="shared" si="1"/>
        <v>0</v>
      </c>
    </row>
    <row r="47" spans="1:13" ht="12.75" customHeight="1">
      <c r="A47" s="27" t="s">
        <v>23</v>
      </c>
      <c r="B47" s="30" t="s">
        <v>17</v>
      </c>
      <c r="C47" s="30" t="s">
        <v>24</v>
      </c>
      <c r="D47" s="6" t="s">
        <v>8</v>
      </c>
      <c r="E47" s="6">
        <f aca="true" t="shared" si="9" ref="E47:L47">E48+E49+E50+E51</f>
        <v>2460.7</v>
      </c>
      <c r="F47" s="6">
        <f t="shared" si="9"/>
        <v>2324.8</v>
      </c>
      <c r="G47" s="6">
        <f t="shared" si="9"/>
        <v>2768.3999999999996</v>
      </c>
      <c r="H47" s="12">
        <f t="shared" si="9"/>
        <v>2950.1</v>
      </c>
      <c r="I47" s="12">
        <f t="shared" si="9"/>
        <v>3393.2</v>
      </c>
      <c r="J47" s="12">
        <f t="shared" si="9"/>
        <v>3125.5</v>
      </c>
      <c r="K47" s="12">
        <f t="shared" si="9"/>
        <v>3130.8</v>
      </c>
      <c r="L47" s="12">
        <f t="shared" si="9"/>
        <v>3130.8</v>
      </c>
      <c r="M47" s="6">
        <f t="shared" si="1"/>
        <v>23284.3</v>
      </c>
    </row>
    <row r="48" spans="1:13" ht="25.5">
      <c r="A48" s="28"/>
      <c r="B48" s="23"/>
      <c r="C48" s="23"/>
      <c r="D48" s="2" t="s">
        <v>9</v>
      </c>
      <c r="E48" s="1"/>
      <c r="F48" s="1"/>
      <c r="G48" s="1"/>
      <c r="H48" s="13"/>
      <c r="I48" s="13"/>
      <c r="J48" s="13"/>
      <c r="K48" s="13"/>
      <c r="L48" s="13"/>
      <c r="M48" s="15">
        <f t="shared" si="1"/>
        <v>0</v>
      </c>
    </row>
    <row r="49" spans="1:13" ht="25.5">
      <c r="A49" s="28"/>
      <c r="B49" s="23"/>
      <c r="C49" s="23"/>
      <c r="D49" s="2" t="s">
        <v>10</v>
      </c>
      <c r="E49" s="1"/>
      <c r="F49" s="1">
        <v>677</v>
      </c>
      <c r="G49" s="1">
        <v>550.3</v>
      </c>
      <c r="H49" s="13">
        <v>916.1</v>
      </c>
      <c r="I49" s="13">
        <v>1372.5</v>
      </c>
      <c r="J49" s="13">
        <v>785.1</v>
      </c>
      <c r="K49" s="13">
        <v>1005.7</v>
      </c>
      <c r="L49" s="13">
        <v>1005.7</v>
      </c>
      <c r="M49" s="15">
        <f t="shared" si="1"/>
        <v>6312.4</v>
      </c>
    </row>
    <row r="50" spans="1:13" ht="25.5">
      <c r="A50" s="28"/>
      <c r="B50" s="23"/>
      <c r="C50" s="23"/>
      <c r="D50" s="2" t="s">
        <v>11</v>
      </c>
      <c r="E50" s="1">
        <v>2460.7</v>
      </c>
      <c r="F50" s="1">
        <v>1647.8</v>
      </c>
      <c r="G50" s="1">
        <v>2218.1</v>
      </c>
      <c r="H50" s="13">
        <v>2034</v>
      </c>
      <c r="I50" s="13">
        <v>2020.7</v>
      </c>
      <c r="J50" s="13">
        <v>2340.4</v>
      </c>
      <c r="K50" s="13">
        <v>2125.1</v>
      </c>
      <c r="L50" s="13">
        <v>2125.1</v>
      </c>
      <c r="M50" s="15">
        <f t="shared" si="1"/>
        <v>16971.9</v>
      </c>
    </row>
    <row r="51" spans="1:13" ht="38.25">
      <c r="A51" s="29"/>
      <c r="B51" s="24"/>
      <c r="C51" s="24"/>
      <c r="D51" s="3" t="s">
        <v>12</v>
      </c>
      <c r="E51" s="1"/>
      <c r="F51" s="1"/>
      <c r="G51" s="1"/>
      <c r="H51" s="13"/>
      <c r="I51" s="13"/>
      <c r="J51" s="13"/>
      <c r="K51" s="13"/>
      <c r="L51" s="13"/>
      <c r="M51" s="15">
        <f t="shared" si="1"/>
        <v>0</v>
      </c>
    </row>
    <row r="52" spans="1:13" ht="12.75">
      <c r="A52" s="5"/>
      <c r="B52" s="4"/>
      <c r="C52" s="4"/>
      <c r="D52" s="3"/>
      <c r="E52" s="1"/>
      <c r="F52" s="1"/>
      <c r="G52" s="1"/>
      <c r="H52" s="13"/>
      <c r="I52" s="13"/>
      <c r="J52" s="13"/>
      <c r="K52" s="13"/>
      <c r="L52" s="13"/>
      <c r="M52" s="6"/>
    </row>
    <row r="53" spans="1:13" ht="12.75" customHeight="1">
      <c r="A53" s="27" t="s">
        <v>25</v>
      </c>
      <c r="B53" s="30" t="s">
        <v>17</v>
      </c>
      <c r="C53" s="30" t="s">
        <v>62</v>
      </c>
      <c r="D53" s="6" t="s">
        <v>8</v>
      </c>
      <c r="E53" s="6">
        <f aca="true" t="shared" si="10" ref="E53:L53">E54+E55+E56+E57</f>
        <v>3008.2</v>
      </c>
      <c r="F53" s="6">
        <f t="shared" si="10"/>
        <v>1741.2</v>
      </c>
      <c r="G53" s="6">
        <f t="shared" si="10"/>
        <v>1925.1999999999998</v>
      </c>
      <c r="H53" s="12">
        <f t="shared" si="10"/>
        <v>1893.5</v>
      </c>
      <c r="I53" s="12">
        <f t="shared" si="10"/>
        <v>2434.4</v>
      </c>
      <c r="J53" s="12">
        <f t="shared" si="10"/>
        <v>2246</v>
      </c>
      <c r="K53" s="12">
        <f t="shared" si="10"/>
        <v>2255</v>
      </c>
      <c r="L53" s="12">
        <f t="shared" si="10"/>
        <v>2255</v>
      </c>
      <c r="M53" s="6">
        <f aca="true" t="shared" si="11" ref="M53:M72">SUM(E53:L53)</f>
        <v>17758.5</v>
      </c>
    </row>
    <row r="54" spans="1:13" ht="25.5">
      <c r="A54" s="28"/>
      <c r="B54" s="23"/>
      <c r="C54" s="23"/>
      <c r="D54" s="2" t="s">
        <v>9</v>
      </c>
      <c r="E54" s="1"/>
      <c r="F54" s="1"/>
      <c r="G54" s="1"/>
      <c r="H54" s="13"/>
      <c r="I54" s="13"/>
      <c r="J54" s="13"/>
      <c r="K54" s="13"/>
      <c r="L54" s="13"/>
      <c r="M54" s="15">
        <f t="shared" si="11"/>
        <v>0</v>
      </c>
    </row>
    <row r="55" spans="1:13" ht="25.5">
      <c r="A55" s="28"/>
      <c r="B55" s="23"/>
      <c r="C55" s="23"/>
      <c r="D55" s="2" t="s">
        <v>10</v>
      </c>
      <c r="E55" s="1">
        <v>448</v>
      </c>
      <c r="F55" s="1"/>
      <c r="G55" s="1">
        <v>42.1</v>
      </c>
      <c r="H55" s="13">
        <v>132.9</v>
      </c>
      <c r="I55" s="13">
        <v>488.2</v>
      </c>
      <c r="J55" s="13">
        <v>287.8</v>
      </c>
      <c r="K55" s="13">
        <v>287.8</v>
      </c>
      <c r="L55" s="13">
        <v>287.8</v>
      </c>
      <c r="M55" s="15">
        <f t="shared" si="11"/>
        <v>1974.6</v>
      </c>
    </row>
    <row r="56" spans="1:13" ht="25.5">
      <c r="A56" s="28"/>
      <c r="B56" s="23"/>
      <c r="C56" s="23"/>
      <c r="D56" s="2" t="s">
        <v>11</v>
      </c>
      <c r="E56" s="1">
        <v>1477.2</v>
      </c>
      <c r="F56" s="1">
        <v>1741.2</v>
      </c>
      <c r="G56" s="1">
        <v>1883.1</v>
      </c>
      <c r="H56" s="13">
        <v>1760.6</v>
      </c>
      <c r="I56" s="13">
        <v>1946.2</v>
      </c>
      <c r="J56" s="13">
        <v>1958.2</v>
      </c>
      <c r="K56" s="13">
        <v>1967.2</v>
      </c>
      <c r="L56" s="13">
        <v>1967.2</v>
      </c>
      <c r="M56" s="15">
        <f t="shared" si="11"/>
        <v>14700.900000000003</v>
      </c>
    </row>
    <row r="57" spans="1:13" ht="38.25">
      <c r="A57" s="29"/>
      <c r="B57" s="24"/>
      <c r="C57" s="24"/>
      <c r="D57" s="3" t="s">
        <v>12</v>
      </c>
      <c r="E57" s="1">
        <v>1083</v>
      </c>
      <c r="F57" s="1"/>
      <c r="G57" s="1"/>
      <c r="H57" s="13"/>
      <c r="I57" s="13"/>
      <c r="J57" s="13"/>
      <c r="K57" s="13"/>
      <c r="L57" s="13"/>
      <c r="M57" s="15">
        <f t="shared" si="11"/>
        <v>1083</v>
      </c>
    </row>
    <row r="58" spans="1:13" ht="12.75" customHeight="1">
      <c r="A58" s="31" t="s">
        <v>26</v>
      </c>
      <c r="B58" s="22" t="s">
        <v>14</v>
      </c>
      <c r="C58" s="22" t="s">
        <v>27</v>
      </c>
      <c r="D58" s="6" t="s">
        <v>8</v>
      </c>
      <c r="E58" s="6">
        <f aca="true" t="shared" si="12" ref="E58:L58">E59+E60+E61+E62</f>
        <v>7604.8</v>
      </c>
      <c r="F58" s="6">
        <f t="shared" si="12"/>
        <v>11411.099999999999</v>
      </c>
      <c r="G58" s="6">
        <f t="shared" si="12"/>
        <v>11351.2</v>
      </c>
      <c r="H58" s="12">
        <f t="shared" si="12"/>
        <v>9080.1</v>
      </c>
      <c r="I58" s="12">
        <f t="shared" si="12"/>
        <v>11437.3</v>
      </c>
      <c r="J58" s="12">
        <f t="shared" si="12"/>
        <v>13564.4</v>
      </c>
      <c r="K58" s="12">
        <f t="shared" si="12"/>
        <v>7892.1</v>
      </c>
      <c r="L58" s="12">
        <f t="shared" si="12"/>
        <v>7892.1</v>
      </c>
      <c r="M58" s="6">
        <f t="shared" si="11"/>
        <v>80233.1</v>
      </c>
    </row>
    <row r="59" spans="1:13" ht="25.5">
      <c r="A59" s="32"/>
      <c r="B59" s="25"/>
      <c r="C59" s="25"/>
      <c r="D59" s="2" t="s">
        <v>9</v>
      </c>
      <c r="E59" s="1">
        <f aca="true" t="shared" si="13" ref="E59:L59">E64+E69+E75+E80+E85</f>
        <v>0</v>
      </c>
      <c r="F59" s="1">
        <f t="shared" si="13"/>
        <v>0</v>
      </c>
      <c r="G59" s="1">
        <f t="shared" si="13"/>
        <v>0</v>
      </c>
      <c r="H59" s="13">
        <f t="shared" si="13"/>
        <v>0</v>
      </c>
      <c r="I59" s="13">
        <f t="shared" si="13"/>
        <v>0</v>
      </c>
      <c r="J59" s="13">
        <f t="shared" si="13"/>
        <v>0</v>
      </c>
      <c r="K59" s="13">
        <f t="shared" si="13"/>
        <v>0</v>
      </c>
      <c r="L59" s="13">
        <f t="shared" si="13"/>
        <v>0</v>
      </c>
      <c r="M59" s="15">
        <f t="shared" si="11"/>
        <v>0</v>
      </c>
    </row>
    <row r="60" spans="1:13" ht="25.5">
      <c r="A60" s="32"/>
      <c r="B60" s="25"/>
      <c r="C60" s="25"/>
      <c r="D60" s="2" t="s">
        <v>10</v>
      </c>
      <c r="E60" s="1">
        <f aca="true" t="shared" si="14" ref="E60:G61">E65+E70+E76</f>
        <v>7604.8</v>
      </c>
      <c r="F60" s="1">
        <f t="shared" si="14"/>
        <v>11411.099999999999</v>
      </c>
      <c r="G60" s="1">
        <f t="shared" si="14"/>
        <v>11351.2</v>
      </c>
      <c r="H60" s="13">
        <v>9080.1</v>
      </c>
      <c r="I60" s="13">
        <f aca="true" t="shared" si="15" ref="I60:L61">I65+I70+I76</f>
        <v>11437.3</v>
      </c>
      <c r="J60" s="13">
        <f t="shared" si="15"/>
        <v>13564.4</v>
      </c>
      <c r="K60" s="13">
        <f t="shared" si="15"/>
        <v>7892.1</v>
      </c>
      <c r="L60" s="13">
        <f t="shared" si="15"/>
        <v>7892.1</v>
      </c>
      <c r="M60" s="15">
        <f t="shared" si="11"/>
        <v>80233.1</v>
      </c>
    </row>
    <row r="61" spans="1:13" ht="25.5">
      <c r="A61" s="32"/>
      <c r="B61" s="25"/>
      <c r="C61" s="25"/>
      <c r="D61" s="2" t="s">
        <v>11</v>
      </c>
      <c r="E61" s="1">
        <f t="shared" si="14"/>
        <v>0</v>
      </c>
      <c r="F61" s="1">
        <f t="shared" si="14"/>
        <v>0</v>
      </c>
      <c r="G61" s="1">
        <f t="shared" si="14"/>
        <v>0</v>
      </c>
      <c r="H61" s="13">
        <f>H66+H71+H77</f>
        <v>0</v>
      </c>
      <c r="I61" s="13">
        <f t="shared" si="15"/>
        <v>0</v>
      </c>
      <c r="J61" s="13">
        <f t="shared" si="15"/>
        <v>0</v>
      </c>
      <c r="K61" s="13">
        <f t="shared" si="15"/>
        <v>0</v>
      </c>
      <c r="L61" s="13">
        <f t="shared" si="15"/>
        <v>0</v>
      </c>
      <c r="M61" s="15">
        <f t="shared" si="11"/>
        <v>0</v>
      </c>
    </row>
    <row r="62" spans="1:13" ht="38.25">
      <c r="A62" s="33"/>
      <c r="B62" s="26"/>
      <c r="C62" s="26"/>
      <c r="D62" s="3" t="s">
        <v>12</v>
      </c>
      <c r="E62" s="1">
        <f aca="true" t="shared" si="16" ref="E62:L62">E67+E72+E78+E83+E88</f>
        <v>0</v>
      </c>
      <c r="F62" s="1">
        <f t="shared" si="16"/>
        <v>0</v>
      </c>
      <c r="G62" s="1">
        <f t="shared" si="16"/>
        <v>0</v>
      </c>
      <c r="H62" s="13">
        <f t="shared" si="16"/>
        <v>0</v>
      </c>
      <c r="I62" s="13">
        <f t="shared" si="16"/>
        <v>0</v>
      </c>
      <c r="J62" s="13">
        <f t="shared" si="16"/>
        <v>0</v>
      </c>
      <c r="K62" s="13">
        <f t="shared" si="16"/>
        <v>0</v>
      </c>
      <c r="L62" s="13">
        <f t="shared" si="16"/>
        <v>0</v>
      </c>
      <c r="M62" s="15">
        <f t="shared" si="11"/>
        <v>0</v>
      </c>
    </row>
    <row r="63" spans="1:13" ht="12.75" customHeight="1">
      <c r="A63" s="27" t="s">
        <v>28</v>
      </c>
      <c r="B63" s="30" t="s">
        <v>17</v>
      </c>
      <c r="C63" s="30" t="s">
        <v>29</v>
      </c>
      <c r="D63" s="6" t="s">
        <v>8</v>
      </c>
      <c r="E63" s="6">
        <f aca="true" t="shared" si="17" ref="E63:L63">E64+E65+E66+E67</f>
        <v>3067</v>
      </c>
      <c r="F63" s="6">
        <f t="shared" si="17"/>
        <v>3551.3</v>
      </c>
      <c r="G63" s="6">
        <f t="shared" si="17"/>
        <v>3250</v>
      </c>
      <c r="H63" s="12">
        <f t="shared" si="17"/>
        <v>3776.8</v>
      </c>
      <c r="I63" s="12">
        <f t="shared" si="17"/>
        <v>3741</v>
      </c>
      <c r="J63" s="12">
        <f t="shared" si="17"/>
        <v>3765</v>
      </c>
      <c r="K63" s="12">
        <f t="shared" si="17"/>
        <v>3765</v>
      </c>
      <c r="L63" s="12">
        <f t="shared" si="17"/>
        <v>3765</v>
      </c>
      <c r="M63" s="6">
        <f t="shared" si="11"/>
        <v>28681.1</v>
      </c>
    </row>
    <row r="64" spans="1:13" ht="25.5">
      <c r="A64" s="28"/>
      <c r="B64" s="23"/>
      <c r="C64" s="23"/>
      <c r="D64" s="2" t="s">
        <v>9</v>
      </c>
      <c r="E64" s="1"/>
      <c r="F64" s="1"/>
      <c r="G64" s="1"/>
      <c r="H64" s="13"/>
      <c r="I64" s="13"/>
      <c r="J64" s="13"/>
      <c r="K64" s="13"/>
      <c r="L64" s="13"/>
      <c r="M64" s="15">
        <f t="shared" si="11"/>
        <v>0</v>
      </c>
    </row>
    <row r="65" spans="1:13" ht="25.5">
      <c r="A65" s="28"/>
      <c r="B65" s="23"/>
      <c r="C65" s="23"/>
      <c r="D65" s="2" t="s">
        <v>10</v>
      </c>
      <c r="E65" s="1">
        <v>3067</v>
      </c>
      <c r="F65" s="1">
        <v>3551.3</v>
      </c>
      <c r="G65" s="1">
        <v>3250</v>
      </c>
      <c r="H65" s="13">
        <v>3776.8</v>
      </c>
      <c r="I65" s="13">
        <v>3741</v>
      </c>
      <c r="J65" s="13">
        <v>3765</v>
      </c>
      <c r="K65" s="13">
        <v>3765</v>
      </c>
      <c r="L65" s="13">
        <v>3765</v>
      </c>
      <c r="M65" s="15">
        <f t="shared" si="11"/>
        <v>28681.1</v>
      </c>
    </row>
    <row r="66" spans="1:13" ht="25.5">
      <c r="A66" s="28"/>
      <c r="B66" s="23"/>
      <c r="C66" s="23"/>
      <c r="D66" s="2" t="s">
        <v>11</v>
      </c>
      <c r="E66" s="1"/>
      <c r="F66" s="1"/>
      <c r="G66" s="1"/>
      <c r="H66" s="13"/>
      <c r="I66" s="13"/>
      <c r="J66" s="13"/>
      <c r="K66" s="13"/>
      <c r="L66" s="13"/>
      <c r="M66" s="15">
        <f t="shared" si="11"/>
        <v>0</v>
      </c>
    </row>
    <row r="67" spans="1:13" ht="38.25">
      <c r="A67" s="29"/>
      <c r="B67" s="24"/>
      <c r="C67" s="24"/>
      <c r="D67" s="3" t="s">
        <v>12</v>
      </c>
      <c r="E67" s="1"/>
      <c r="F67" s="1"/>
      <c r="G67" s="1"/>
      <c r="H67" s="13"/>
      <c r="I67" s="13"/>
      <c r="J67" s="13"/>
      <c r="K67" s="13"/>
      <c r="L67" s="13"/>
      <c r="M67" s="15">
        <f t="shared" si="11"/>
        <v>0</v>
      </c>
    </row>
    <row r="68" spans="1:13" ht="12.75" customHeight="1">
      <c r="A68" s="27" t="s">
        <v>30</v>
      </c>
      <c r="B68" s="30" t="s">
        <v>17</v>
      </c>
      <c r="C68" s="30" t="s">
        <v>31</v>
      </c>
      <c r="D68" s="6" t="s">
        <v>8</v>
      </c>
      <c r="E68" s="6">
        <f aca="true" t="shared" si="18" ref="E68:L68">E69+E70+E71+E72</f>
        <v>1163</v>
      </c>
      <c r="F68" s="6">
        <f t="shared" si="18"/>
        <v>1379.6</v>
      </c>
      <c r="G68" s="6">
        <f t="shared" si="18"/>
        <v>1556</v>
      </c>
      <c r="H68" s="12">
        <f t="shared" si="18"/>
        <v>1840</v>
      </c>
      <c r="I68" s="12">
        <f t="shared" si="18"/>
        <v>2024</v>
      </c>
      <c r="J68" s="12">
        <f t="shared" si="18"/>
        <v>2000</v>
      </c>
      <c r="K68" s="12">
        <f t="shared" si="18"/>
        <v>2000</v>
      </c>
      <c r="L68" s="12">
        <f t="shared" si="18"/>
        <v>2000</v>
      </c>
      <c r="M68" s="6">
        <f t="shared" si="11"/>
        <v>13962.6</v>
      </c>
    </row>
    <row r="69" spans="1:13" ht="25.5">
      <c r="A69" s="28"/>
      <c r="B69" s="23"/>
      <c r="C69" s="23"/>
      <c r="D69" s="2" t="s">
        <v>9</v>
      </c>
      <c r="E69" s="1"/>
      <c r="F69" s="1"/>
      <c r="G69" s="1"/>
      <c r="H69" s="13"/>
      <c r="I69" s="13"/>
      <c r="J69" s="13"/>
      <c r="K69" s="13"/>
      <c r="L69" s="13"/>
      <c r="M69" s="15">
        <f t="shared" si="11"/>
        <v>0</v>
      </c>
    </row>
    <row r="70" spans="1:13" ht="25.5">
      <c r="A70" s="28"/>
      <c r="B70" s="23"/>
      <c r="C70" s="23"/>
      <c r="D70" s="2" t="s">
        <v>10</v>
      </c>
      <c r="E70" s="1">
        <v>1163</v>
      </c>
      <c r="F70" s="1">
        <v>1379.6</v>
      </c>
      <c r="G70" s="1">
        <v>1556</v>
      </c>
      <c r="H70" s="13">
        <v>1840</v>
      </c>
      <c r="I70" s="13">
        <v>2024</v>
      </c>
      <c r="J70" s="13">
        <v>2000</v>
      </c>
      <c r="K70" s="13">
        <v>2000</v>
      </c>
      <c r="L70" s="13">
        <v>2000</v>
      </c>
      <c r="M70" s="15">
        <f t="shared" si="11"/>
        <v>13962.6</v>
      </c>
    </row>
    <row r="71" spans="1:13" ht="25.5">
      <c r="A71" s="28"/>
      <c r="B71" s="23"/>
      <c r="C71" s="23"/>
      <c r="D71" s="2" t="s">
        <v>11</v>
      </c>
      <c r="E71" s="1"/>
      <c r="F71" s="1"/>
      <c r="G71" s="1"/>
      <c r="H71" s="13"/>
      <c r="I71" s="13"/>
      <c r="J71" s="13"/>
      <c r="K71" s="13"/>
      <c r="L71" s="13"/>
      <c r="M71" s="15">
        <f t="shared" si="11"/>
        <v>0</v>
      </c>
    </row>
    <row r="72" spans="1:13" ht="38.25">
      <c r="A72" s="29"/>
      <c r="B72" s="24"/>
      <c r="C72" s="24"/>
      <c r="D72" s="3" t="s">
        <v>12</v>
      </c>
      <c r="E72" s="1"/>
      <c r="F72" s="1"/>
      <c r="G72" s="1"/>
      <c r="H72" s="13"/>
      <c r="I72" s="13"/>
      <c r="J72" s="13"/>
      <c r="K72" s="13"/>
      <c r="L72" s="13"/>
      <c r="M72" s="15">
        <f t="shared" si="11"/>
        <v>0</v>
      </c>
    </row>
    <row r="73" spans="1:13" ht="12.75">
      <c r="A73" s="5"/>
      <c r="B73" s="4"/>
      <c r="C73" s="4"/>
      <c r="D73" s="3"/>
      <c r="E73" s="1"/>
      <c r="F73" s="1"/>
      <c r="G73" s="1"/>
      <c r="H73" s="13"/>
      <c r="I73" s="13"/>
      <c r="J73" s="13"/>
      <c r="K73" s="13"/>
      <c r="L73" s="13"/>
      <c r="M73" s="6"/>
    </row>
    <row r="74" spans="1:13" ht="12.75" customHeight="1">
      <c r="A74" s="27" t="s">
        <v>32</v>
      </c>
      <c r="B74" s="30" t="s">
        <v>17</v>
      </c>
      <c r="C74" s="30" t="s">
        <v>33</v>
      </c>
      <c r="D74" s="6" t="s">
        <v>8</v>
      </c>
      <c r="E74" s="6">
        <f aca="true" t="shared" si="19" ref="E74:L74">E75+E76+E77+E78</f>
        <v>3374.8</v>
      </c>
      <c r="F74" s="6">
        <f t="shared" si="19"/>
        <v>6480.2</v>
      </c>
      <c r="G74" s="6">
        <f t="shared" si="19"/>
        <v>6545.2</v>
      </c>
      <c r="H74" s="12">
        <f t="shared" si="19"/>
        <v>3463.3</v>
      </c>
      <c r="I74" s="12">
        <f t="shared" si="19"/>
        <v>5672.3</v>
      </c>
      <c r="J74" s="12">
        <f t="shared" si="19"/>
        <v>7799.4</v>
      </c>
      <c r="K74" s="12">
        <f t="shared" si="19"/>
        <v>2127.1</v>
      </c>
      <c r="L74" s="12">
        <f t="shared" si="19"/>
        <v>2127.1</v>
      </c>
      <c r="M74" s="6">
        <f aca="true" t="shared" si="20" ref="M74:M93">SUM(E74:L74)</f>
        <v>37589.399999999994</v>
      </c>
    </row>
    <row r="75" spans="1:13" ht="25.5">
      <c r="A75" s="28"/>
      <c r="B75" s="23"/>
      <c r="C75" s="23"/>
      <c r="D75" s="2" t="s">
        <v>9</v>
      </c>
      <c r="E75" s="1"/>
      <c r="F75" s="1"/>
      <c r="G75" s="1"/>
      <c r="H75" s="13"/>
      <c r="I75" s="13"/>
      <c r="J75" s="13"/>
      <c r="K75" s="13"/>
      <c r="L75" s="13"/>
      <c r="M75" s="15">
        <f t="shared" si="20"/>
        <v>0</v>
      </c>
    </row>
    <row r="76" spans="1:13" ht="25.5">
      <c r="A76" s="28"/>
      <c r="B76" s="23"/>
      <c r="C76" s="23"/>
      <c r="D76" s="2" t="s">
        <v>10</v>
      </c>
      <c r="E76" s="1">
        <v>3374.8</v>
      </c>
      <c r="F76" s="1">
        <v>6480.2</v>
      </c>
      <c r="G76" s="1">
        <v>6545.2</v>
      </c>
      <c r="H76" s="13">
        <v>3463.3</v>
      </c>
      <c r="I76" s="13">
        <v>5672.3</v>
      </c>
      <c r="J76" s="13">
        <v>7799.4</v>
      </c>
      <c r="K76" s="13">
        <v>2127.1</v>
      </c>
      <c r="L76" s="13">
        <v>2127.1</v>
      </c>
      <c r="M76" s="15">
        <f t="shared" si="20"/>
        <v>37589.399999999994</v>
      </c>
    </row>
    <row r="77" spans="1:13" ht="25.5">
      <c r="A77" s="28"/>
      <c r="B77" s="23"/>
      <c r="C77" s="23"/>
      <c r="D77" s="2" t="s">
        <v>11</v>
      </c>
      <c r="E77" s="1"/>
      <c r="F77" s="1"/>
      <c r="G77" s="1"/>
      <c r="H77" s="13"/>
      <c r="I77" s="13"/>
      <c r="J77" s="13"/>
      <c r="K77" s="13"/>
      <c r="L77" s="13"/>
      <c r="M77" s="15">
        <f t="shared" si="20"/>
        <v>0</v>
      </c>
    </row>
    <row r="78" spans="1:13" ht="38.25">
      <c r="A78" s="29"/>
      <c r="B78" s="24"/>
      <c r="C78" s="24"/>
      <c r="D78" s="3" t="s">
        <v>12</v>
      </c>
      <c r="E78" s="1"/>
      <c r="F78" s="1"/>
      <c r="G78" s="1"/>
      <c r="H78" s="13"/>
      <c r="I78" s="13"/>
      <c r="J78" s="13"/>
      <c r="K78" s="13"/>
      <c r="L78" s="13"/>
      <c r="M78" s="15">
        <f t="shared" si="20"/>
        <v>0</v>
      </c>
    </row>
    <row r="79" spans="1:13" ht="12.75" customHeight="1">
      <c r="A79" s="31" t="s">
        <v>34</v>
      </c>
      <c r="B79" s="22" t="s">
        <v>35</v>
      </c>
      <c r="C79" s="22" t="s">
        <v>36</v>
      </c>
      <c r="D79" s="6" t="s">
        <v>8</v>
      </c>
      <c r="E79" s="6">
        <f aca="true" t="shared" si="21" ref="E79:L79">E80+E81+E82+E83</f>
        <v>1281.9</v>
      </c>
      <c r="F79" s="6">
        <f t="shared" si="21"/>
        <v>1191.4</v>
      </c>
      <c r="G79" s="6">
        <f t="shared" si="21"/>
        <v>1274.4</v>
      </c>
      <c r="H79" s="12">
        <f t="shared" si="21"/>
        <v>1343.8</v>
      </c>
      <c r="I79" s="12">
        <f t="shared" si="21"/>
        <v>1319.9</v>
      </c>
      <c r="J79" s="12">
        <f t="shared" si="21"/>
        <v>1307.4</v>
      </c>
      <c r="K79" s="12">
        <f t="shared" si="21"/>
        <v>1307.4</v>
      </c>
      <c r="L79" s="12">
        <f t="shared" si="21"/>
        <v>1307.4</v>
      </c>
      <c r="M79" s="6">
        <f t="shared" si="20"/>
        <v>10333.599999999999</v>
      </c>
    </row>
    <row r="80" spans="1:13" ht="25.5">
      <c r="A80" s="32"/>
      <c r="B80" s="25"/>
      <c r="C80" s="25"/>
      <c r="D80" s="2" t="s">
        <v>9</v>
      </c>
      <c r="E80" s="1"/>
      <c r="F80" s="1"/>
      <c r="G80" s="1"/>
      <c r="H80" s="13"/>
      <c r="I80" s="13"/>
      <c r="J80" s="13"/>
      <c r="K80" s="13"/>
      <c r="L80" s="13"/>
      <c r="M80" s="15">
        <f t="shared" si="20"/>
        <v>0</v>
      </c>
    </row>
    <row r="81" spans="1:13" ht="25.5">
      <c r="A81" s="32"/>
      <c r="B81" s="25"/>
      <c r="C81" s="25"/>
      <c r="D81" s="2" t="s">
        <v>10</v>
      </c>
      <c r="E81" s="1">
        <v>447</v>
      </c>
      <c r="F81" s="1">
        <v>448</v>
      </c>
      <c r="G81" s="1">
        <v>351</v>
      </c>
      <c r="H81" s="13">
        <v>463</v>
      </c>
      <c r="I81" s="13"/>
      <c r="J81" s="13"/>
      <c r="K81" s="13"/>
      <c r="L81" s="13"/>
      <c r="M81" s="15">
        <f t="shared" si="20"/>
        <v>1709</v>
      </c>
    </row>
    <row r="82" spans="1:13" ht="25.5">
      <c r="A82" s="32"/>
      <c r="B82" s="25"/>
      <c r="C82" s="25"/>
      <c r="D82" s="2" t="s">
        <v>11</v>
      </c>
      <c r="E82" s="1">
        <v>834.9</v>
      </c>
      <c r="F82" s="1">
        <v>743.4</v>
      </c>
      <c r="G82" s="1">
        <v>923.4</v>
      </c>
      <c r="H82" s="13">
        <v>880.8</v>
      </c>
      <c r="I82" s="14">
        <v>1319.9</v>
      </c>
      <c r="J82" s="13">
        <v>1307.4</v>
      </c>
      <c r="K82" s="13">
        <v>1307.4</v>
      </c>
      <c r="L82" s="13">
        <v>1307.4</v>
      </c>
      <c r="M82" s="15">
        <f t="shared" si="20"/>
        <v>8624.599999999999</v>
      </c>
    </row>
    <row r="83" spans="1:13" ht="38.25">
      <c r="A83" s="33"/>
      <c r="B83" s="26"/>
      <c r="C83" s="26"/>
      <c r="D83" s="3" t="s">
        <v>12</v>
      </c>
      <c r="E83" s="1"/>
      <c r="F83" s="1"/>
      <c r="G83" s="1"/>
      <c r="H83" s="13"/>
      <c r="I83" s="13"/>
      <c r="J83" s="13"/>
      <c r="K83" s="13"/>
      <c r="L83" s="13"/>
      <c r="M83" s="15">
        <f t="shared" si="20"/>
        <v>0</v>
      </c>
    </row>
    <row r="84" spans="1:13" ht="12.75" customHeight="1">
      <c r="A84" s="31" t="s">
        <v>37</v>
      </c>
      <c r="B84" s="22" t="s">
        <v>35</v>
      </c>
      <c r="C84" s="22" t="s">
        <v>38</v>
      </c>
      <c r="D84" s="6" t="s">
        <v>8</v>
      </c>
      <c r="E84" s="6">
        <f aca="true" t="shared" si="22" ref="E84:L84">E85+E86+E87+E88</f>
        <v>642</v>
      </c>
      <c r="F84" s="6">
        <f t="shared" si="22"/>
        <v>550.1</v>
      </c>
      <c r="G84" s="6">
        <f t="shared" si="22"/>
        <v>685</v>
      </c>
      <c r="H84" s="12">
        <f t="shared" si="22"/>
        <v>726.5</v>
      </c>
      <c r="I84" s="12">
        <f t="shared" si="22"/>
        <v>814.3</v>
      </c>
      <c r="J84" s="12">
        <f t="shared" si="22"/>
        <v>759.5</v>
      </c>
      <c r="K84" s="12">
        <f t="shared" si="22"/>
        <v>759.5</v>
      </c>
      <c r="L84" s="12">
        <f t="shared" si="22"/>
        <v>759.5</v>
      </c>
      <c r="M84" s="6">
        <f t="shared" si="20"/>
        <v>5696.4</v>
      </c>
    </row>
    <row r="85" spans="1:13" ht="25.5">
      <c r="A85" s="32"/>
      <c r="B85" s="25"/>
      <c r="C85" s="25"/>
      <c r="D85" s="2" t="s">
        <v>9</v>
      </c>
      <c r="E85" s="1"/>
      <c r="F85" s="1"/>
      <c r="G85" s="1"/>
      <c r="H85" s="13"/>
      <c r="I85" s="13"/>
      <c r="J85" s="13"/>
      <c r="K85" s="13"/>
      <c r="L85" s="13"/>
      <c r="M85" s="15">
        <f t="shared" si="20"/>
        <v>0</v>
      </c>
    </row>
    <row r="86" spans="1:13" ht="25.5">
      <c r="A86" s="32"/>
      <c r="B86" s="25"/>
      <c r="C86" s="25"/>
      <c r="D86" s="2" t="s">
        <v>10</v>
      </c>
      <c r="E86" s="1"/>
      <c r="F86" s="1"/>
      <c r="G86" s="1">
        <v>25.5</v>
      </c>
      <c r="H86" s="13"/>
      <c r="I86" s="13">
        <v>100.8</v>
      </c>
      <c r="J86" s="13">
        <v>46</v>
      </c>
      <c r="K86" s="13">
        <v>46</v>
      </c>
      <c r="L86" s="13">
        <v>46</v>
      </c>
      <c r="M86" s="15">
        <f t="shared" si="20"/>
        <v>264.3</v>
      </c>
    </row>
    <row r="87" spans="1:13" ht="25.5">
      <c r="A87" s="32"/>
      <c r="B87" s="25"/>
      <c r="C87" s="25"/>
      <c r="D87" s="2" t="s">
        <v>11</v>
      </c>
      <c r="E87" s="1">
        <v>642</v>
      </c>
      <c r="F87" s="1">
        <v>550.1</v>
      </c>
      <c r="G87" s="1">
        <v>659.5</v>
      </c>
      <c r="H87" s="13">
        <v>726.5</v>
      </c>
      <c r="I87" s="13">
        <v>713.5</v>
      </c>
      <c r="J87" s="13">
        <v>713.5</v>
      </c>
      <c r="K87" s="13">
        <v>713.5</v>
      </c>
      <c r="L87" s="13">
        <v>713.5</v>
      </c>
      <c r="M87" s="15">
        <f t="shared" si="20"/>
        <v>5432.1</v>
      </c>
    </row>
    <row r="88" spans="1:13" ht="38.25">
      <c r="A88" s="33"/>
      <c r="B88" s="26"/>
      <c r="C88" s="26"/>
      <c r="D88" s="3" t="s">
        <v>12</v>
      </c>
      <c r="E88" s="1"/>
      <c r="F88" s="1"/>
      <c r="G88" s="1"/>
      <c r="H88" s="13"/>
      <c r="I88" s="13"/>
      <c r="J88" s="13"/>
      <c r="K88" s="13"/>
      <c r="L88" s="13"/>
      <c r="M88" s="15">
        <f t="shared" si="20"/>
        <v>0</v>
      </c>
    </row>
    <row r="89" spans="1:13" ht="12.75" customHeight="1">
      <c r="A89" s="31" t="s">
        <v>39</v>
      </c>
      <c r="B89" s="22" t="s">
        <v>35</v>
      </c>
      <c r="C89" s="22" t="s">
        <v>40</v>
      </c>
      <c r="D89" s="6" t="s">
        <v>8</v>
      </c>
      <c r="E89" s="6">
        <f aca="true" t="shared" si="23" ref="E89:L89">E90+E91+E92+E93</f>
        <v>394.3</v>
      </c>
      <c r="F89" s="6">
        <f t="shared" si="23"/>
        <v>421.7</v>
      </c>
      <c r="G89" s="6">
        <f t="shared" si="23"/>
        <v>440.2</v>
      </c>
      <c r="H89" s="12">
        <f t="shared" si="23"/>
        <v>408.6</v>
      </c>
      <c r="I89" s="12">
        <f t="shared" si="23"/>
        <v>516</v>
      </c>
      <c r="J89" s="12">
        <f t="shared" si="23"/>
        <v>504</v>
      </c>
      <c r="K89" s="12">
        <f t="shared" si="23"/>
        <v>504</v>
      </c>
      <c r="L89" s="12">
        <f t="shared" si="23"/>
        <v>504</v>
      </c>
      <c r="M89" s="6">
        <f t="shared" si="20"/>
        <v>3692.8</v>
      </c>
    </row>
    <row r="90" spans="1:13" ht="25.5">
      <c r="A90" s="32"/>
      <c r="B90" s="25"/>
      <c r="C90" s="25"/>
      <c r="D90" s="2" t="s">
        <v>9</v>
      </c>
      <c r="E90" s="1"/>
      <c r="F90" s="1"/>
      <c r="G90" s="1"/>
      <c r="H90" s="13"/>
      <c r="I90" s="13"/>
      <c r="J90" s="13"/>
      <c r="K90" s="13"/>
      <c r="L90" s="13"/>
      <c r="M90" s="15">
        <f t="shared" si="20"/>
        <v>0</v>
      </c>
    </row>
    <row r="91" spans="1:13" ht="25.5">
      <c r="A91" s="32"/>
      <c r="B91" s="25"/>
      <c r="C91" s="25"/>
      <c r="D91" s="2" t="s">
        <v>10</v>
      </c>
      <c r="E91" s="1">
        <v>394.3</v>
      </c>
      <c r="F91" s="1">
        <v>421.7</v>
      </c>
      <c r="G91" s="1">
        <v>440.2</v>
      </c>
      <c r="H91" s="13">
        <v>408.6</v>
      </c>
      <c r="I91" s="13">
        <v>516</v>
      </c>
      <c r="J91" s="13">
        <v>504</v>
      </c>
      <c r="K91" s="13">
        <v>504</v>
      </c>
      <c r="L91" s="13">
        <v>504</v>
      </c>
      <c r="M91" s="15">
        <f t="shared" si="20"/>
        <v>3692.8</v>
      </c>
    </row>
    <row r="92" spans="1:13" ht="25.5">
      <c r="A92" s="32"/>
      <c r="B92" s="25"/>
      <c r="C92" s="25"/>
      <c r="D92" s="2" t="s">
        <v>11</v>
      </c>
      <c r="E92" s="1"/>
      <c r="F92" s="1"/>
      <c r="G92" s="1"/>
      <c r="H92" s="13"/>
      <c r="I92" s="13"/>
      <c r="J92" s="13"/>
      <c r="K92" s="13"/>
      <c r="L92" s="13"/>
      <c r="M92" s="15">
        <f t="shared" si="20"/>
        <v>0</v>
      </c>
    </row>
    <row r="93" spans="1:13" ht="38.25">
      <c r="A93" s="33"/>
      <c r="B93" s="26"/>
      <c r="C93" s="26"/>
      <c r="D93" s="3" t="s">
        <v>12</v>
      </c>
      <c r="E93" s="1"/>
      <c r="F93" s="1"/>
      <c r="G93" s="1"/>
      <c r="H93" s="13"/>
      <c r="I93" s="13"/>
      <c r="J93" s="13"/>
      <c r="K93" s="13"/>
      <c r="L93" s="13"/>
      <c r="M93" s="15">
        <f t="shared" si="20"/>
        <v>0</v>
      </c>
    </row>
    <row r="94" spans="1:13" ht="12.75">
      <c r="A94" s="7"/>
      <c r="B94" s="8"/>
      <c r="C94" s="8"/>
      <c r="D94" s="3"/>
      <c r="E94" s="1"/>
      <c r="F94" s="1"/>
      <c r="G94" s="1"/>
      <c r="H94" s="13"/>
      <c r="I94" s="13"/>
      <c r="J94" s="13"/>
      <c r="K94" s="13"/>
      <c r="L94" s="13"/>
      <c r="M94" s="6"/>
    </row>
    <row r="95" spans="1:13" ht="12.75" customHeight="1">
      <c r="A95" s="31" t="s">
        <v>41</v>
      </c>
      <c r="B95" s="22" t="s">
        <v>35</v>
      </c>
      <c r="C95" s="22" t="s">
        <v>42</v>
      </c>
      <c r="D95" s="6" t="s">
        <v>8</v>
      </c>
      <c r="E95" s="6">
        <f aca="true" t="shared" si="24" ref="E95:L95">E96+E97+E98+E99</f>
        <v>1206.4</v>
      </c>
      <c r="F95" s="6">
        <f t="shared" si="24"/>
        <v>716.7</v>
      </c>
      <c r="G95" s="6">
        <f t="shared" si="24"/>
        <v>784.5300000000001</v>
      </c>
      <c r="H95" s="12">
        <f t="shared" si="24"/>
        <v>719.5</v>
      </c>
      <c r="I95" s="12">
        <f t="shared" si="24"/>
        <v>554.81</v>
      </c>
      <c r="J95" s="12">
        <f t="shared" si="24"/>
        <v>530.72</v>
      </c>
      <c r="K95" s="12">
        <f t="shared" si="24"/>
        <v>534.22</v>
      </c>
      <c r="L95" s="12">
        <f t="shared" si="24"/>
        <v>534.22</v>
      </c>
      <c r="M95" s="6">
        <f aca="true" t="shared" si="25" ref="M95:M114">SUM(E95:L95)</f>
        <v>5581.1</v>
      </c>
    </row>
    <row r="96" spans="1:13" ht="25.5">
      <c r="A96" s="32"/>
      <c r="B96" s="25"/>
      <c r="C96" s="25"/>
      <c r="D96" s="2" t="s">
        <v>9</v>
      </c>
      <c r="E96" s="1"/>
      <c r="F96" s="1"/>
      <c r="G96" s="1"/>
      <c r="H96" s="13"/>
      <c r="I96" s="13"/>
      <c r="J96" s="13"/>
      <c r="K96" s="13"/>
      <c r="L96" s="13"/>
      <c r="M96" s="15">
        <f t="shared" si="25"/>
        <v>0</v>
      </c>
    </row>
    <row r="97" spans="1:13" ht="25.5">
      <c r="A97" s="32"/>
      <c r="B97" s="25"/>
      <c r="C97" s="25"/>
      <c r="D97" s="2" t="s">
        <v>10</v>
      </c>
      <c r="E97" s="1">
        <v>1032.9</v>
      </c>
      <c r="F97" s="1">
        <v>465.8</v>
      </c>
      <c r="G97" s="1">
        <v>545.94</v>
      </c>
      <c r="H97" s="13">
        <v>551.8</v>
      </c>
      <c r="I97" s="13">
        <v>415.53</v>
      </c>
      <c r="J97" s="13">
        <v>463.32</v>
      </c>
      <c r="K97" s="13">
        <v>463.32</v>
      </c>
      <c r="L97" s="13">
        <v>463.32</v>
      </c>
      <c r="M97" s="15">
        <f t="shared" si="25"/>
        <v>4401.93</v>
      </c>
    </row>
    <row r="98" spans="1:13" ht="25.5">
      <c r="A98" s="32"/>
      <c r="B98" s="25"/>
      <c r="C98" s="25"/>
      <c r="D98" s="2" t="s">
        <v>11</v>
      </c>
      <c r="E98" s="1">
        <v>173.5</v>
      </c>
      <c r="F98" s="1">
        <v>250.9</v>
      </c>
      <c r="G98" s="1">
        <v>238.59</v>
      </c>
      <c r="H98" s="13">
        <v>167.7</v>
      </c>
      <c r="I98" s="13">
        <v>139.28</v>
      </c>
      <c r="J98" s="13">
        <v>67.4</v>
      </c>
      <c r="K98" s="13">
        <v>70.9</v>
      </c>
      <c r="L98" s="13">
        <v>70.9</v>
      </c>
      <c r="M98" s="15">
        <f t="shared" si="25"/>
        <v>1179.1700000000003</v>
      </c>
    </row>
    <row r="99" spans="1:13" ht="38.25">
      <c r="A99" s="33"/>
      <c r="B99" s="26"/>
      <c r="C99" s="26"/>
      <c r="D99" s="3" t="s">
        <v>12</v>
      </c>
      <c r="E99" s="1"/>
      <c r="F99" s="1"/>
      <c r="G99" s="1"/>
      <c r="H99" s="13"/>
      <c r="I99" s="13"/>
      <c r="J99" s="13"/>
      <c r="K99" s="13"/>
      <c r="L99" s="13"/>
      <c r="M99" s="15">
        <f t="shared" si="25"/>
        <v>0</v>
      </c>
    </row>
    <row r="100" spans="1:13" ht="12.75" customHeight="1">
      <c r="A100" s="31" t="s">
        <v>43</v>
      </c>
      <c r="B100" s="22" t="s">
        <v>35</v>
      </c>
      <c r="C100" s="22" t="s">
        <v>44</v>
      </c>
      <c r="D100" s="6" t="s">
        <v>8</v>
      </c>
      <c r="E100" s="6">
        <f aca="true" t="shared" si="26" ref="E100:L100">E101+E102+E103+E104</f>
        <v>60</v>
      </c>
      <c r="F100" s="6">
        <f t="shared" si="26"/>
        <v>20</v>
      </c>
      <c r="G100" s="6">
        <f t="shared" si="26"/>
        <v>43.3</v>
      </c>
      <c r="H100" s="12">
        <f t="shared" si="26"/>
        <v>18.9</v>
      </c>
      <c r="I100" s="12">
        <f t="shared" si="26"/>
        <v>20</v>
      </c>
      <c r="J100" s="12">
        <f t="shared" si="26"/>
        <v>20</v>
      </c>
      <c r="K100" s="12">
        <f t="shared" si="26"/>
        <v>20</v>
      </c>
      <c r="L100" s="12">
        <f t="shared" si="26"/>
        <v>20</v>
      </c>
      <c r="M100" s="6">
        <f t="shared" si="25"/>
        <v>222.2</v>
      </c>
    </row>
    <row r="101" spans="1:13" ht="25.5">
      <c r="A101" s="32"/>
      <c r="B101" s="25"/>
      <c r="C101" s="25"/>
      <c r="D101" s="2" t="s">
        <v>9</v>
      </c>
      <c r="E101" s="1"/>
      <c r="F101" s="1"/>
      <c r="G101" s="1"/>
      <c r="H101" s="13"/>
      <c r="I101" s="13"/>
      <c r="J101" s="13"/>
      <c r="K101" s="13"/>
      <c r="L101" s="13"/>
      <c r="M101" s="15">
        <f t="shared" si="25"/>
        <v>0</v>
      </c>
    </row>
    <row r="102" spans="1:13" ht="25.5">
      <c r="A102" s="32"/>
      <c r="B102" s="25"/>
      <c r="C102" s="25"/>
      <c r="D102" s="2" t="s">
        <v>10</v>
      </c>
      <c r="E102" s="1"/>
      <c r="F102" s="1"/>
      <c r="G102" s="1"/>
      <c r="H102" s="13"/>
      <c r="I102" s="13"/>
      <c r="J102" s="13"/>
      <c r="K102" s="13"/>
      <c r="L102" s="13"/>
      <c r="M102" s="15">
        <f t="shared" si="25"/>
        <v>0</v>
      </c>
    </row>
    <row r="103" spans="1:13" ht="25.5">
      <c r="A103" s="32"/>
      <c r="B103" s="25"/>
      <c r="C103" s="25"/>
      <c r="D103" s="2" t="s">
        <v>11</v>
      </c>
      <c r="E103" s="1">
        <v>60</v>
      </c>
      <c r="F103" s="1">
        <v>20</v>
      </c>
      <c r="G103" s="1">
        <v>43.3</v>
      </c>
      <c r="H103" s="13">
        <v>18.9</v>
      </c>
      <c r="I103" s="13">
        <v>20</v>
      </c>
      <c r="J103" s="13">
        <v>20</v>
      </c>
      <c r="K103" s="13">
        <v>20</v>
      </c>
      <c r="L103" s="13">
        <v>20</v>
      </c>
      <c r="M103" s="15">
        <f t="shared" si="25"/>
        <v>222.2</v>
      </c>
    </row>
    <row r="104" spans="1:13" ht="38.25">
      <c r="A104" s="33"/>
      <c r="B104" s="26"/>
      <c r="C104" s="26"/>
      <c r="D104" s="3" t="s">
        <v>12</v>
      </c>
      <c r="E104" s="1"/>
      <c r="F104" s="1"/>
      <c r="G104" s="1"/>
      <c r="H104" s="13"/>
      <c r="I104" s="13"/>
      <c r="J104" s="13"/>
      <c r="K104" s="13"/>
      <c r="L104" s="13"/>
      <c r="M104" s="15">
        <f t="shared" si="25"/>
        <v>0</v>
      </c>
    </row>
    <row r="105" spans="1:13" ht="12.75" customHeight="1">
      <c r="A105" s="31" t="s">
        <v>45</v>
      </c>
      <c r="B105" s="22" t="s">
        <v>35</v>
      </c>
      <c r="C105" s="22" t="s">
        <v>46</v>
      </c>
      <c r="D105" s="6" t="s">
        <v>8</v>
      </c>
      <c r="E105" s="6">
        <f aca="true" t="shared" si="27" ref="E105:L105">E106+E107+E108+E109</f>
        <v>27</v>
      </c>
      <c r="F105" s="6">
        <f t="shared" si="27"/>
        <v>19.9</v>
      </c>
      <c r="G105" s="6">
        <f t="shared" si="27"/>
        <v>19.5</v>
      </c>
      <c r="H105" s="12">
        <f t="shared" si="27"/>
        <v>19.9</v>
      </c>
      <c r="I105" s="12">
        <f t="shared" si="27"/>
        <v>19.9</v>
      </c>
      <c r="J105" s="12">
        <f t="shared" si="27"/>
        <v>19.9</v>
      </c>
      <c r="K105" s="12">
        <f t="shared" si="27"/>
        <v>19.9</v>
      </c>
      <c r="L105" s="12">
        <f t="shared" si="27"/>
        <v>19.9</v>
      </c>
      <c r="M105" s="6">
        <f t="shared" si="25"/>
        <v>165.90000000000003</v>
      </c>
    </row>
    <row r="106" spans="1:13" ht="25.5">
      <c r="A106" s="32"/>
      <c r="B106" s="25"/>
      <c r="C106" s="25"/>
      <c r="D106" s="2" t="s">
        <v>9</v>
      </c>
      <c r="E106" s="1"/>
      <c r="F106" s="1"/>
      <c r="G106" s="1"/>
      <c r="H106" s="13"/>
      <c r="I106" s="13"/>
      <c r="J106" s="13"/>
      <c r="K106" s="13"/>
      <c r="L106" s="13"/>
      <c r="M106" s="15">
        <f t="shared" si="25"/>
        <v>0</v>
      </c>
    </row>
    <row r="107" spans="1:13" ht="25.5">
      <c r="A107" s="32"/>
      <c r="B107" s="25"/>
      <c r="C107" s="25"/>
      <c r="D107" s="2" t="s">
        <v>10</v>
      </c>
      <c r="E107" s="1"/>
      <c r="F107" s="1"/>
      <c r="G107" s="1"/>
      <c r="H107" s="13"/>
      <c r="I107" s="13"/>
      <c r="J107" s="13"/>
      <c r="K107" s="13"/>
      <c r="L107" s="13"/>
      <c r="M107" s="15">
        <f t="shared" si="25"/>
        <v>0</v>
      </c>
    </row>
    <row r="108" spans="1:13" ht="25.5">
      <c r="A108" s="32"/>
      <c r="B108" s="25"/>
      <c r="C108" s="25"/>
      <c r="D108" s="2" t="s">
        <v>11</v>
      </c>
      <c r="E108" s="1">
        <v>27</v>
      </c>
      <c r="F108" s="1">
        <v>19.9</v>
      </c>
      <c r="G108" s="1">
        <v>19.5</v>
      </c>
      <c r="H108" s="13">
        <v>19.9</v>
      </c>
      <c r="I108" s="13">
        <v>19.9</v>
      </c>
      <c r="J108" s="13">
        <v>19.9</v>
      </c>
      <c r="K108" s="13">
        <v>19.9</v>
      </c>
      <c r="L108" s="13">
        <v>19.9</v>
      </c>
      <c r="M108" s="15">
        <f t="shared" si="25"/>
        <v>165.90000000000003</v>
      </c>
    </row>
    <row r="109" spans="1:13" ht="38.25">
      <c r="A109" s="33"/>
      <c r="B109" s="26"/>
      <c r="C109" s="26"/>
      <c r="D109" s="3" t="s">
        <v>12</v>
      </c>
      <c r="E109" s="1"/>
      <c r="F109" s="1"/>
      <c r="G109" s="1"/>
      <c r="H109" s="13"/>
      <c r="I109" s="13"/>
      <c r="J109" s="13"/>
      <c r="K109" s="13"/>
      <c r="L109" s="13"/>
      <c r="M109" s="15">
        <f t="shared" si="25"/>
        <v>0</v>
      </c>
    </row>
    <row r="110" spans="1:13" ht="12.75" customHeight="1">
      <c r="A110" s="31" t="s">
        <v>47</v>
      </c>
      <c r="B110" s="22" t="s">
        <v>35</v>
      </c>
      <c r="C110" s="22" t="s">
        <v>48</v>
      </c>
      <c r="D110" s="6" t="s">
        <v>8</v>
      </c>
      <c r="E110" s="6">
        <f aca="true" t="shared" si="28" ref="E110:L110">E111+E112+E113+E114</f>
        <v>0</v>
      </c>
      <c r="F110" s="6">
        <f t="shared" si="28"/>
        <v>0</v>
      </c>
      <c r="G110" s="6">
        <f t="shared" si="28"/>
        <v>0</v>
      </c>
      <c r="H110" s="12">
        <f t="shared" si="28"/>
        <v>0</v>
      </c>
      <c r="I110" s="12">
        <f t="shared" si="28"/>
        <v>0</v>
      </c>
      <c r="J110" s="12">
        <f t="shared" si="28"/>
        <v>0</v>
      </c>
      <c r="K110" s="12">
        <f t="shared" si="28"/>
        <v>0</v>
      </c>
      <c r="L110" s="12">
        <f t="shared" si="28"/>
        <v>0</v>
      </c>
      <c r="M110" s="6">
        <f t="shared" si="25"/>
        <v>0</v>
      </c>
    </row>
    <row r="111" spans="1:13" ht="25.5">
      <c r="A111" s="32"/>
      <c r="B111" s="25"/>
      <c r="C111" s="25"/>
      <c r="D111" s="2" t="s">
        <v>9</v>
      </c>
      <c r="E111" s="1"/>
      <c r="F111" s="1"/>
      <c r="G111" s="1"/>
      <c r="H111" s="13"/>
      <c r="I111" s="13"/>
      <c r="J111" s="13"/>
      <c r="K111" s="13"/>
      <c r="L111" s="13"/>
      <c r="M111" s="15">
        <f t="shared" si="25"/>
        <v>0</v>
      </c>
    </row>
    <row r="112" spans="1:13" ht="25.5">
      <c r="A112" s="32"/>
      <c r="B112" s="25"/>
      <c r="C112" s="25"/>
      <c r="D112" s="2" t="s">
        <v>10</v>
      </c>
      <c r="E112" s="1"/>
      <c r="F112" s="1"/>
      <c r="G112" s="1"/>
      <c r="H112" s="13"/>
      <c r="I112" s="13"/>
      <c r="J112" s="13"/>
      <c r="K112" s="13"/>
      <c r="L112" s="13"/>
      <c r="M112" s="15">
        <f t="shared" si="25"/>
        <v>0</v>
      </c>
    </row>
    <row r="113" spans="1:13" ht="25.5">
      <c r="A113" s="32"/>
      <c r="B113" s="25"/>
      <c r="C113" s="25"/>
      <c r="D113" s="2" t="s">
        <v>11</v>
      </c>
      <c r="E113" s="1"/>
      <c r="F113" s="1"/>
      <c r="G113" s="1"/>
      <c r="H113" s="13"/>
      <c r="I113" s="13"/>
      <c r="J113" s="13"/>
      <c r="K113" s="13"/>
      <c r="L113" s="13"/>
      <c r="M113" s="15">
        <f t="shared" si="25"/>
        <v>0</v>
      </c>
    </row>
    <row r="114" spans="1:13" ht="38.25">
      <c r="A114" s="33"/>
      <c r="B114" s="26"/>
      <c r="C114" s="26"/>
      <c r="D114" s="3" t="s">
        <v>12</v>
      </c>
      <c r="E114" s="1"/>
      <c r="F114" s="1"/>
      <c r="G114" s="1"/>
      <c r="H114" s="13"/>
      <c r="I114" s="13"/>
      <c r="J114" s="13"/>
      <c r="K114" s="13"/>
      <c r="L114" s="13"/>
      <c r="M114" s="15">
        <f t="shared" si="25"/>
        <v>0</v>
      </c>
    </row>
    <row r="115" spans="1:13" ht="12.75">
      <c r="A115" s="7"/>
      <c r="B115" s="8"/>
      <c r="C115" s="8"/>
      <c r="D115" s="3"/>
      <c r="E115" s="1"/>
      <c r="F115" s="1"/>
      <c r="G115" s="1"/>
      <c r="H115" s="13"/>
      <c r="I115" s="13"/>
      <c r="J115" s="13"/>
      <c r="K115" s="13"/>
      <c r="L115" s="13"/>
      <c r="M115" s="6"/>
    </row>
    <row r="116" spans="1:13" ht="12.75" customHeight="1">
      <c r="A116" s="31" t="s">
        <v>49</v>
      </c>
      <c r="B116" s="22" t="s">
        <v>35</v>
      </c>
      <c r="C116" s="22" t="s">
        <v>50</v>
      </c>
      <c r="D116" s="6" t="s">
        <v>8</v>
      </c>
      <c r="E116" s="6">
        <f aca="true" t="shared" si="29" ref="E116:L116">E117+E118+E119+E120</f>
        <v>0</v>
      </c>
      <c r="F116" s="6">
        <f t="shared" si="29"/>
        <v>0</v>
      </c>
      <c r="G116" s="6">
        <f t="shared" si="29"/>
        <v>0</v>
      </c>
      <c r="H116" s="12">
        <f t="shared" si="29"/>
        <v>0</v>
      </c>
      <c r="I116" s="12">
        <f t="shared" si="29"/>
        <v>0</v>
      </c>
      <c r="J116" s="12">
        <f t="shared" si="29"/>
        <v>0</v>
      </c>
      <c r="K116" s="12">
        <f t="shared" si="29"/>
        <v>0</v>
      </c>
      <c r="L116" s="12">
        <f t="shared" si="29"/>
        <v>0</v>
      </c>
      <c r="M116" s="6">
        <f aca="true" t="shared" si="30" ref="M116:M140">SUM(E116:L116)</f>
        <v>0</v>
      </c>
    </row>
    <row r="117" spans="1:13" ht="25.5">
      <c r="A117" s="32"/>
      <c r="B117" s="25"/>
      <c r="C117" s="25"/>
      <c r="D117" s="2" t="s">
        <v>9</v>
      </c>
      <c r="E117" s="1"/>
      <c r="F117" s="1"/>
      <c r="G117" s="1"/>
      <c r="H117" s="13"/>
      <c r="I117" s="13"/>
      <c r="J117" s="13"/>
      <c r="K117" s="13"/>
      <c r="L117" s="13"/>
      <c r="M117" s="15">
        <f t="shared" si="30"/>
        <v>0</v>
      </c>
    </row>
    <row r="118" spans="1:13" ht="25.5">
      <c r="A118" s="32"/>
      <c r="B118" s="25"/>
      <c r="C118" s="25"/>
      <c r="D118" s="2" t="s">
        <v>10</v>
      </c>
      <c r="E118" s="1"/>
      <c r="F118" s="1"/>
      <c r="G118" s="1"/>
      <c r="H118" s="13"/>
      <c r="I118" s="13"/>
      <c r="J118" s="13"/>
      <c r="K118" s="13"/>
      <c r="L118" s="13"/>
      <c r="M118" s="15">
        <f t="shared" si="30"/>
        <v>0</v>
      </c>
    </row>
    <row r="119" spans="1:13" ht="25.5">
      <c r="A119" s="32"/>
      <c r="B119" s="25"/>
      <c r="C119" s="25"/>
      <c r="D119" s="2" t="s">
        <v>11</v>
      </c>
      <c r="E119" s="1"/>
      <c r="F119" s="1"/>
      <c r="G119" s="1"/>
      <c r="H119" s="13"/>
      <c r="I119" s="13"/>
      <c r="J119" s="13"/>
      <c r="K119" s="13"/>
      <c r="L119" s="13"/>
      <c r="M119" s="15">
        <f t="shared" si="30"/>
        <v>0</v>
      </c>
    </row>
    <row r="120" spans="1:13" ht="38.25">
      <c r="A120" s="33"/>
      <c r="B120" s="26"/>
      <c r="C120" s="26"/>
      <c r="D120" s="3" t="s">
        <v>12</v>
      </c>
      <c r="E120" s="1"/>
      <c r="F120" s="1"/>
      <c r="G120" s="1"/>
      <c r="H120" s="13"/>
      <c r="I120" s="13"/>
      <c r="J120" s="13"/>
      <c r="K120" s="13"/>
      <c r="L120" s="13"/>
      <c r="M120" s="15">
        <f t="shared" si="30"/>
        <v>0</v>
      </c>
    </row>
    <row r="121" spans="1:13" ht="12.75" customHeight="1">
      <c r="A121" s="31" t="s">
        <v>51</v>
      </c>
      <c r="B121" s="22" t="s">
        <v>35</v>
      </c>
      <c r="C121" s="46" t="s">
        <v>63</v>
      </c>
      <c r="D121" s="6" t="s">
        <v>8</v>
      </c>
      <c r="E121" s="6">
        <f aca="true" t="shared" si="31" ref="E121:L121">E122+E123+E124+E125</f>
        <v>6404.5</v>
      </c>
      <c r="F121" s="6">
        <f t="shared" si="31"/>
        <v>6285.5</v>
      </c>
      <c r="G121" s="6">
        <f t="shared" si="31"/>
        <v>6572</v>
      </c>
      <c r="H121" s="12">
        <f t="shared" si="31"/>
        <v>7085</v>
      </c>
      <c r="I121" s="12">
        <f t="shared" si="31"/>
        <v>5689</v>
      </c>
      <c r="J121" s="12">
        <f t="shared" si="31"/>
        <v>5950</v>
      </c>
      <c r="K121" s="12">
        <f t="shared" si="31"/>
        <v>6212</v>
      </c>
      <c r="L121" s="12">
        <f t="shared" si="31"/>
        <v>6212</v>
      </c>
      <c r="M121" s="6">
        <f t="shared" si="30"/>
        <v>50410</v>
      </c>
    </row>
    <row r="122" spans="1:13" ht="26.25" customHeight="1">
      <c r="A122" s="32"/>
      <c r="B122" s="25"/>
      <c r="C122" s="47"/>
      <c r="D122" s="2" t="s">
        <v>9</v>
      </c>
      <c r="E122" s="1"/>
      <c r="F122" s="1"/>
      <c r="G122" s="1"/>
      <c r="H122" s="13"/>
      <c r="I122" s="13"/>
      <c r="J122" s="13"/>
      <c r="K122" s="13"/>
      <c r="L122" s="13"/>
      <c r="M122" s="15">
        <f t="shared" si="30"/>
        <v>0</v>
      </c>
    </row>
    <row r="123" spans="1:13" ht="29.25" customHeight="1">
      <c r="A123" s="32"/>
      <c r="B123" s="25"/>
      <c r="C123" s="47"/>
      <c r="D123" s="2" t="s">
        <v>10</v>
      </c>
      <c r="E123" s="1">
        <v>6404.5</v>
      </c>
      <c r="F123" s="1">
        <v>6285.5</v>
      </c>
      <c r="G123" s="1">
        <v>6572</v>
      </c>
      <c r="H123" s="13">
        <v>7085</v>
      </c>
      <c r="I123" s="13">
        <v>5689</v>
      </c>
      <c r="J123" s="13">
        <v>5950</v>
      </c>
      <c r="K123" s="13">
        <v>6212</v>
      </c>
      <c r="L123" s="13">
        <v>6212</v>
      </c>
      <c r="M123" s="15">
        <f t="shared" si="30"/>
        <v>50410</v>
      </c>
    </row>
    <row r="124" spans="1:13" ht="27.75" customHeight="1">
      <c r="A124" s="32"/>
      <c r="B124" s="25"/>
      <c r="C124" s="47"/>
      <c r="D124" s="2" t="s">
        <v>11</v>
      </c>
      <c r="E124" s="1"/>
      <c r="F124" s="1"/>
      <c r="G124" s="1"/>
      <c r="H124" s="13"/>
      <c r="I124" s="13"/>
      <c r="J124" s="13"/>
      <c r="K124" s="13"/>
      <c r="L124" s="13"/>
      <c r="M124" s="15">
        <f t="shared" si="30"/>
        <v>0</v>
      </c>
    </row>
    <row r="125" spans="1:13" ht="38.25">
      <c r="A125" s="33"/>
      <c r="B125" s="26"/>
      <c r="C125" s="48"/>
      <c r="D125" s="3" t="s">
        <v>12</v>
      </c>
      <c r="E125" s="1"/>
      <c r="F125" s="1"/>
      <c r="G125" s="1"/>
      <c r="H125" s="13"/>
      <c r="I125" s="13"/>
      <c r="J125" s="13"/>
      <c r="K125" s="13"/>
      <c r="L125" s="13"/>
      <c r="M125" s="15">
        <f t="shared" si="30"/>
        <v>0</v>
      </c>
    </row>
    <row r="126" spans="1:13" ht="12.75" customHeight="1">
      <c r="A126" s="31" t="s">
        <v>52</v>
      </c>
      <c r="B126" s="22" t="s">
        <v>35</v>
      </c>
      <c r="C126" s="22" t="s">
        <v>53</v>
      </c>
      <c r="D126" s="6" t="s">
        <v>8</v>
      </c>
      <c r="E126" s="6">
        <f aca="true" t="shared" si="32" ref="E126:L126">E127+E128+E129+E130</f>
        <v>0</v>
      </c>
      <c r="F126" s="6">
        <f t="shared" si="32"/>
        <v>467.2</v>
      </c>
      <c r="G126" s="6">
        <f t="shared" si="32"/>
        <v>0</v>
      </c>
      <c r="H126" s="12">
        <f t="shared" si="32"/>
        <v>0</v>
      </c>
      <c r="I126" s="12">
        <f t="shared" si="32"/>
        <v>0</v>
      </c>
      <c r="J126" s="12">
        <f t="shared" si="32"/>
        <v>0</v>
      </c>
      <c r="K126" s="12">
        <f t="shared" si="32"/>
        <v>0</v>
      </c>
      <c r="L126" s="12">
        <f t="shared" si="32"/>
        <v>0</v>
      </c>
      <c r="M126" s="6">
        <f t="shared" si="30"/>
        <v>467.2</v>
      </c>
    </row>
    <row r="127" spans="1:13" ht="25.5">
      <c r="A127" s="32"/>
      <c r="B127" s="25"/>
      <c r="C127" s="25"/>
      <c r="D127" s="2" t="s">
        <v>9</v>
      </c>
      <c r="E127" s="1"/>
      <c r="F127" s="1">
        <v>443.8</v>
      </c>
      <c r="G127" s="1"/>
      <c r="H127" s="13"/>
      <c r="I127" s="13"/>
      <c r="J127" s="13"/>
      <c r="K127" s="13"/>
      <c r="L127" s="13"/>
      <c r="M127" s="15">
        <f t="shared" si="30"/>
        <v>443.8</v>
      </c>
    </row>
    <row r="128" spans="1:13" ht="25.5">
      <c r="A128" s="32"/>
      <c r="B128" s="25"/>
      <c r="C128" s="25"/>
      <c r="D128" s="2" t="s">
        <v>10</v>
      </c>
      <c r="E128" s="1"/>
      <c r="F128" s="1"/>
      <c r="G128" s="1"/>
      <c r="H128" s="13"/>
      <c r="I128" s="13"/>
      <c r="J128" s="13"/>
      <c r="K128" s="13"/>
      <c r="L128" s="13"/>
      <c r="M128" s="15">
        <f t="shared" si="30"/>
        <v>0</v>
      </c>
    </row>
    <row r="129" spans="1:13" ht="25.5">
      <c r="A129" s="32"/>
      <c r="B129" s="25"/>
      <c r="C129" s="25"/>
      <c r="D129" s="2" t="s">
        <v>11</v>
      </c>
      <c r="E129" s="1"/>
      <c r="F129" s="1">
        <v>23.4</v>
      </c>
      <c r="G129" s="1"/>
      <c r="H129" s="13"/>
      <c r="I129" s="13"/>
      <c r="J129" s="13"/>
      <c r="K129" s="13"/>
      <c r="L129" s="13"/>
      <c r="M129" s="15">
        <f t="shared" si="30"/>
        <v>23.4</v>
      </c>
    </row>
    <row r="130" spans="1:13" ht="38.25">
      <c r="A130" s="33"/>
      <c r="B130" s="26"/>
      <c r="C130" s="26"/>
      <c r="D130" s="3" t="s">
        <v>12</v>
      </c>
      <c r="E130" s="1"/>
      <c r="F130" s="1"/>
      <c r="G130" s="1"/>
      <c r="H130" s="13"/>
      <c r="I130" s="13"/>
      <c r="J130" s="13"/>
      <c r="K130" s="13"/>
      <c r="L130" s="13"/>
      <c r="M130" s="15">
        <f t="shared" si="30"/>
        <v>0</v>
      </c>
    </row>
    <row r="131" spans="1:13" ht="12.75" customHeight="1">
      <c r="A131" s="31" t="s">
        <v>55</v>
      </c>
      <c r="B131" s="22" t="s">
        <v>35</v>
      </c>
      <c r="C131" s="22" t="s">
        <v>54</v>
      </c>
      <c r="D131" s="6" t="s">
        <v>8</v>
      </c>
      <c r="E131" s="6">
        <f aca="true" t="shared" si="33" ref="E131:L131">E132+E133+E134+E135</f>
        <v>0</v>
      </c>
      <c r="F131" s="6">
        <f t="shared" si="33"/>
        <v>0</v>
      </c>
      <c r="G131" s="6">
        <f t="shared" si="33"/>
        <v>901.1</v>
      </c>
      <c r="H131" s="12">
        <f t="shared" si="33"/>
        <v>0</v>
      </c>
      <c r="I131" s="12">
        <f t="shared" si="33"/>
        <v>0</v>
      </c>
      <c r="J131" s="12">
        <f t="shared" si="33"/>
        <v>0</v>
      </c>
      <c r="K131" s="12">
        <f t="shared" si="33"/>
        <v>0</v>
      </c>
      <c r="L131" s="12">
        <f t="shared" si="33"/>
        <v>0</v>
      </c>
      <c r="M131" s="6">
        <f t="shared" si="30"/>
        <v>901.1</v>
      </c>
    </row>
    <row r="132" spans="1:13" ht="25.5">
      <c r="A132" s="32"/>
      <c r="B132" s="25"/>
      <c r="C132" s="25"/>
      <c r="D132" s="2" t="s">
        <v>9</v>
      </c>
      <c r="E132" s="1"/>
      <c r="F132" s="1"/>
      <c r="G132" s="1">
        <v>856</v>
      </c>
      <c r="H132" s="13"/>
      <c r="I132" s="13"/>
      <c r="J132" s="13"/>
      <c r="K132" s="13"/>
      <c r="L132" s="13"/>
      <c r="M132" s="15">
        <f t="shared" si="30"/>
        <v>856</v>
      </c>
    </row>
    <row r="133" spans="1:13" ht="25.5">
      <c r="A133" s="32"/>
      <c r="B133" s="25"/>
      <c r="C133" s="25"/>
      <c r="D133" s="2" t="s">
        <v>10</v>
      </c>
      <c r="E133" s="1"/>
      <c r="F133" s="1"/>
      <c r="G133" s="1"/>
      <c r="H133" s="13"/>
      <c r="I133" s="13"/>
      <c r="J133" s="13"/>
      <c r="K133" s="13"/>
      <c r="L133" s="13"/>
      <c r="M133" s="15">
        <f t="shared" si="30"/>
        <v>0</v>
      </c>
    </row>
    <row r="134" spans="1:13" ht="25.5">
      <c r="A134" s="32"/>
      <c r="B134" s="25"/>
      <c r="C134" s="25"/>
      <c r="D134" s="2" t="s">
        <v>11</v>
      </c>
      <c r="E134" s="1"/>
      <c r="F134" s="1"/>
      <c r="G134" s="1">
        <v>45.1</v>
      </c>
      <c r="H134" s="13"/>
      <c r="I134" s="13"/>
      <c r="J134" s="13"/>
      <c r="K134" s="13"/>
      <c r="L134" s="13"/>
      <c r="M134" s="15">
        <f t="shared" si="30"/>
        <v>45.1</v>
      </c>
    </row>
    <row r="135" spans="1:13" ht="38.25">
      <c r="A135" s="33"/>
      <c r="B135" s="26"/>
      <c r="C135" s="26"/>
      <c r="D135" s="3" t="s">
        <v>12</v>
      </c>
      <c r="E135" s="1"/>
      <c r="F135" s="1"/>
      <c r="G135" s="1"/>
      <c r="H135" s="13"/>
      <c r="I135" s="13"/>
      <c r="J135" s="13"/>
      <c r="K135" s="13"/>
      <c r="L135" s="13"/>
      <c r="M135" s="15">
        <f t="shared" si="30"/>
        <v>0</v>
      </c>
    </row>
    <row r="136" spans="1:13" ht="12.75">
      <c r="A136" s="19" t="s">
        <v>60</v>
      </c>
      <c r="B136" s="22" t="s">
        <v>35</v>
      </c>
      <c r="C136" s="22" t="s">
        <v>61</v>
      </c>
      <c r="D136" s="6" t="s">
        <v>8</v>
      </c>
      <c r="E136" s="1"/>
      <c r="F136" s="1"/>
      <c r="G136" s="1"/>
      <c r="H136" s="12">
        <f>H137+H138+H139+H140</f>
        <v>1037.9</v>
      </c>
      <c r="I136" s="12">
        <f>I138+I139</f>
        <v>190.1</v>
      </c>
      <c r="J136" s="13"/>
      <c r="K136" s="13"/>
      <c r="L136" s="13"/>
      <c r="M136" s="6">
        <f t="shared" si="30"/>
        <v>1228</v>
      </c>
    </row>
    <row r="137" spans="1:13" ht="25.5">
      <c r="A137" s="20"/>
      <c r="B137" s="23"/>
      <c r="C137" s="25"/>
      <c r="D137" s="2" t="s">
        <v>9</v>
      </c>
      <c r="E137" s="1"/>
      <c r="F137" s="1"/>
      <c r="G137" s="1"/>
      <c r="H137" s="13"/>
      <c r="I137" s="13"/>
      <c r="J137" s="13"/>
      <c r="K137" s="13"/>
      <c r="L137" s="13"/>
      <c r="M137" s="15">
        <f t="shared" si="30"/>
        <v>0</v>
      </c>
    </row>
    <row r="138" spans="1:13" ht="25.5">
      <c r="A138" s="20"/>
      <c r="B138" s="23"/>
      <c r="C138" s="25"/>
      <c r="D138" s="2" t="s">
        <v>10</v>
      </c>
      <c r="E138" s="1"/>
      <c r="F138" s="1"/>
      <c r="G138" s="1"/>
      <c r="H138" s="13">
        <v>986</v>
      </c>
      <c r="I138" s="13">
        <v>180.6</v>
      </c>
      <c r="J138" s="13"/>
      <c r="K138" s="13"/>
      <c r="L138" s="13"/>
      <c r="M138" s="15">
        <f t="shared" si="30"/>
        <v>1166.6</v>
      </c>
    </row>
    <row r="139" spans="1:13" ht="25.5">
      <c r="A139" s="20"/>
      <c r="B139" s="23"/>
      <c r="C139" s="25"/>
      <c r="D139" s="2" t="s">
        <v>11</v>
      </c>
      <c r="E139" s="1"/>
      <c r="F139" s="1"/>
      <c r="G139" s="1"/>
      <c r="H139" s="13">
        <v>51.9</v>
      </c>
      <c r="I139" s="13">
        <v>9.5</v>
      </c>
      <c r="J139" s="13"/>
      <c r="K139" s="13"/>
      <c r="L139" s="13"/>
      <c r="M139" s="15">
        <f t="shared" si="30"/>
        <v>61.4</v>
      </c>
    </row>
    <row r="140" spans="1:13" ht="38.25">
      <c r="A140" s="21"/>
      <c r="B140" s="24"/>
      <c r="C140" s="26"/>
      <c r="D140" s="3" t="s">
        <v>12</v>
      </c>
      <c r="E140" s="1"/>
      <c r="F140" s="1"/>
      <c r="G140" s="1"/>
      <c r="H140" s="13"/>
      <c r="I140" s="13"/>
      <c r="J140" s="13"/>
      <c r="K140" s="13"/>
      <c r="L140" s="13"/>
      <c r="M140" s="15">
        <f t="shared" si="30"/>
        <v>0</v>
      </c>
    </row>
    <row r="141" spans="1:13" ht="12.75" customHeight="1">
      <c r="A141" s="19" t="s">
        <v>60</v>
      </c>
      <c r="B141" s="22" t="s">
        <v>35</v>
      </c>
      <c r="C141" s="22" t="s">
        <v>67</v>
      </c>
      <c r="D141" s="6" t="s">
        <v>8</v>
      </c>
      <c r="E141" s="1"/>
      <c r="F141" s="1"/>
      <c r="G141" s="1"/>
      <c r="H141" s="12" t="s">
        <v>68</v>
      </c>
      <c r="I141" s="12" t="s">
        <v>68</v>
      </c>
      <c r="J141" s="13">
        <v>400</v>
      </c>
      <c r="K141" s="13"/>
      <c r="L141" s="13"/>
      <c r="M141" s="6">
        <v>400</v>
      </c>
    </row>
    <row r="142" spans="1:13" ht="25.5">
      <c r="A142" s="20"/>
      <c r="B142" s="23"/>
      <c r="C142" s="25"/>
      <c r="D142" s="2" t="s">
        <v>9</v>
      </c>
      <c r="E142" s="1"/>
      <c r="F142" s="1"/>
      <c r="G142" s="1"/>
      <c r="H142" s="13"/>
      <c r="I142" s="13"/>
      <c r="J142" s="13"/>
      <c r="K142" s="13"/>
      <c r="L142" s="13"/>
      <c r="M142" s="15">
        <f>SUM(E142:L142)</f>
        <v>0</v>
      </c>
    </row>
    <row r="143" spans="1:13" ht="25.5">
      <c r="A143" s="20"/>
      <c r="B143" s="23"/>
      <c r="C143" s="25"/>
      <c r="D143" s="2" t="s">
        <v>10</v>
      </c>
      <c r="E143" s="1"/>
      <c r="F143" s="1"/>
      <c r="G143" s="1"/>
      <c r="H143" s="13" t="s">
        <v>68</v>
      </c>
      <c r="I143" s="13" t="s">
        <v>68</v>
      </c>
      <c r="J143" s="13"/>
      <c r="K143" s="13"/>
      <c r="L143" s="13"/>
      <c r="M143" s="15">
        <f>SUM(E143:L143)</f>
        <v>0</v>
      </c>
    </row>
    <row r="144" spans="1:13" ht="25.5">
      <c r="A144" s="20"/>
      <c r="B144" s="23"/>
      <c r="C144" s="25"/>
      <c r="D144" s="2" t="s">
        <v>11</v>
      </c>
      <c r="E144" s="1"/>
      <c r="F144" s="1"/>
      <c r="G144" s="1"/>
      <c r="H144" s="13" t="s">
        <v>68</v>
      </c>
      <c r="I144" s="13" t="s">
        <v>68</v>
      </c>
      <c r="J144" s="13">
        <v>400</v>
      </c>
      <c r="K144" s="13"/>
      <c r="L144" s="13"/>
      <c r="M144" s="15">
        <v>400</v>
      </c>
    </row>
    <row r="145" spans="1:13" ht="38.25">
      <c r="A145" s="21"/>
      <c r="B145" s="24"/>
      <c r="C145" s="26"/>
      <c r="D145" s="3" t="s">
        <v>12</v>
      </c>
      <c r="E145" s="1"/>
      <c r="F145" s="1"/>
      <c r="G145" s="1"/>
      <c r="H145" s="13"/>
      <c r="I145" s="13"/>
      <c r="J145" s="13"/>
      <c r="K145" s="13"/>
      <c r="L145" s="13"/>
      <c r="M145" s="15">
        <f>SUM(E145:L145)</f>
        <v>0</v>
      </c>
    </row>
    <row r="147" ht="12.75">
      <c r="A147" t="s">
        <v>64</v>
      </c>
    </row>
  </sheetData>
  <mergeCells count="90">
    <mergeCell ref="J3:K3"/>
    <mergeCell ref="C10:J12"/>
    <mergeCell ref="J1:L1"/>
    <mergeCell ref="J6:L6"/>
    <mergeCell ref="A110:A114"/>
    <mergeCell ref="A121:A125"/>
    <mergeCell ref="B121:B125"/>
    <mergeCell ref="C121:C125"/>
    <mergeCell ref="A116:A120"/>
    <mergeCell ref="B116:B120"/>
    <mergeCell ref="C116:C120"/>
    <mergeCell ref="A131:A135"/>
    <mergeCell ref="B131:B135"/>
    <mergeCell ref="C131:C135"/>
    <mergeCell ref="A126:A130"/>
    <mergeCell ref="B126:B130"/>
    <mergeCell ref="C126:C130"/>
    <mergeCell ref="C100:C104"/>
    <mergeCell ref="A105:A109"/>
    <mergeCell ref="B105:B109"/>
    <mergeCell ref="C105:C109"/>
    <mergeCell ref="A89:A93"/>
    <mergeCell ref="B89:B93"/>
    <mergeCell ref="C89:C93"/>
    <mergeCell ref="B110:B114"/>
    <mergeCell ref="C110:C114"/>
    <mergeCell ref="A95:A99"/>
    <mergeCell ref="B95:B99"/>
    <mergeCell ref="C95:C99"/>
    <mergeCell ref="A100:A104"/>
    <mergeCell ref="B100:B104"/>
    <mergeCell ref="A16:A21"/>
    <mergeCell ref="B16:B21"/>
    <mergeCell ref="C16:C21"/>
    <mergeCell ref="D16:D21"/>
    <mergeCell ref="E16:M18"/>
    <mergeCell ref="E19:E21"/>
    <mergeCell ref="F19:F21"/>
    <mergeCell ref="G19:G21"/>
    <mergeCell ref="H19:H21"/>
    <mergeCell ref="I19:I21"/>
    <mergeCell ref="J19:J21"/>
    <mergeCell ref="K19:K21"/>
    <mergeCell ref="M19:M21"/>
    <mergeCell ref="L19:L21"/>
    <mergeCell ref="C22:C26"/>
    <mergeCell ref="B22:B26"/>
    <mergeCell ref="A22:A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3:A57"/>
    <mergeCell ref="B53:B57"/>
    <mergeCell ref="C53:C57"/>
    <mergeCell ref="A58:A62"/>
    <mergeCell ref="B58:B62"/>
    <mergeCell ref="C58:C62"/>
    <mergeCell ref="A84:A88"/>
    <mergeCell ref="A63:A67"/>
    <mergeCell ref="B63:B67"/>
    <mergeCell ref="C63:C67"/>
    <mergeCell ref="A68:A72"/>
    <mergeCell ref="B68:B72"/>
    <mergeCell ref="C68:C72"/>
    <mergeCell ref="B84:B88"/>
    <mergeCell ref="C84:C88"/>
    <mergeCell ref="A74:A78"/>
    <mergeCell ref="B74:B78"/>
    <mergeCell ref="C74:C78"/>
    <mergeCell ref="A79:A83"/>
    <mergeCell ref="B79:B83"/>
    <mergeCell ref="C79:C83"/>
    <mergeCell ref="A141:A145"/>
    <mergeCell ref="B141:B145"/>
    <mergeCell ref="C141:C145"/>
    <mergeCell ref="A136:A140"/>
    <mergeCell ref="B136:B140"/>
    <mergeCell ref="C136:C140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304</cp:lastModifiedBy>
  <cp:lastPrinted>2018-10-22T07:27:40Z</cp:lastPrinted>
  <dcterms:created xsi:type="dcterms:W3CDTF">1996-10-08T23:32:33Z</dcterms:created>
  <dcterms:modified xsi:type="dcterms:W3CDTF">2018-10-22T07:27:56Z</dcterms:modified>
  <cp:category/>
  <cp:version/>
  <cp:contentType/>
  <cp:contentStatus/>
</cp:coreProperties>
</file>